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08d2eaae53744e/ドキュメント/神戸連合会/神戸市大会/2023年神戸市大会/"/>
    </mc:Choice>
  </mc:AlternateContent>
  <xr:revisionPtr revIDLastSave="5" documentId="13_ncr:1_{80D82CD5-6A3E-48D5-81C6-65BCC6BC1C37}" xr6:coauthVersionLast="47" xr6:coauthVersionMax="47" xr10:uidLastSave="{3AE905FC-4030-476C-A923-841989E9850E}"/>
  <bookViews>
    <workbookView xWindow="-108" yWindow="-108" windowWidth="23256" windowHeight="12456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0">Sheet1!$A$1:$E$48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26" i="1"/>
  <c r="C27" i="1"/>
  <c r="C28" i="1"/>
  <c r="C29" i="1"/>
  <c r="C30" i="1"/>
  <c r="D43" i="1"/>
  <c r="D44" i="1"/>
  <c r="D45" i="1"/>
  <c r="C43" i="1"/>
  <c r="C44" i="1"/>
  <c r="C45" i="1"/>
  <c r="D18" i="1" l="1"/>
  <c r="C15" i="1"/>
  <c r="D15" i="1"/>
  <c r="E15" i="1"/>
  <c r="C16" i="1"/>
  <c r="E18" i="1"/>
  <c r="E20" i="1"/>
  <c r="E17" i="1"/>
  <c r="D16" i="1"/>
  <c r="E16" i="1"/>
  <c r="C17" i="1"/>
  <c r="D17" i="1"/>
  <c r="C18" i="1"/>
  <c r="D19" i="1"/>
  <c r="E19" i="1"/>
  <c r="C19" i="1"/>
  <c r="D20" i="1"/>
  <c r="C20" i="1"/>
  <c r="D22" i="1" l="1"/>
  <c r="C22" i="1"/>
  <c r="D23" i="1"/>
  <c r="E23" i="1"/>
  <c r="D42" i="1" l="1"/>
  <c r="D41" i="1"/>
  <c r="D37" i="1"/>
  <c r="D40" i="1"/>
  <c r="D39" i="1"/>
  <c r="D38" i="1"/>
  <c r="C24" i="1"/>
  <c r="E22" i="1"/>
  <c r="C23" i="1"/>
  <c r="E24" i="1"/>
  <c r="D24" i="1"/>
  <c r="C6" i="1" l="1"/>
  <c r="C7" i="1"/>
  <c r="C38" i="1"/>
  <c r="C37" i="1"/>
  <c r="C39" i="1"/>
  <c r="C40" i="1"/>
  <c r="C42" i="1"/>
  <c r="C41" i="1"/>
  <c r="D7" i="1" l="1"/>
  <c r="E7" i="1"/>
  <c r="D8" i="1"/>
  <c r="C4" i="1"/>
  <c r="D6" i="1"/>
  <c r="C8" i="1"/>
  <c r="D4" i="1"/>
  <c r="C5" i="1"/>
  <c r="E8" i="1"/>
  <c r="D5" i="1"/>
  <c r="E6" i="1"/>
  <c r="E4" i="1"/>
  <c r="E5" i="1"/>
  <c r="E12" i="1" l="1"/>
  <c r="D12" i="1"/>
  <c r="C11" i="1"/>
  <c r="D11" i="1"/>
  <c r="D10" i="1"/>
  <c r="E11" i="1"/>
  <c r="C13" i="1"/>
  <c r="C10" i="1"/>
  <c r="D34" i="1"/>
  <c r="C32" i="1"/>
  <c r="D31" i="1"/>
  <c r="C34" i="1"/>
  <c r="C31" i="1"/>
  <c r="D32" i="1"/>
  <c r="D36" i="1"/>
  <c r="C36" i="1"/>
  <c r="C35" i="1"/>
  <c r="D35" i="1"/>
  <c r="C33" i="1"/>
  <c r="D33" i="1"/>
  <c r="E14" i="1"/>
  <c r="D9" i="1"/>
  <c r="E10" i="1"/>
  <c r="E9" i="1"/>
  <c r="C9" i="1"/>
  <c r="D28" i="1"/>
  <c r="D26" i="1"/>
  <c r="D27" i="1"/>
  <c r="D29" i="1"/>
  <c r="D25" i="1"/>
  <c r="D30" i="1"/>
  <c r="C12" i="1" l="1"/>
  <c r="D13" i="1"/>
  <c r="C14" i="1"/>
  <c r="E13" i="1"/>
  <c r="D14" i="1"/>
</calcChain>
</file>

<file path=xl/sharedStrings.xml><?xml version="1.0" encoding="utf-8"?>
<sst xmlns="http://schemas.openxmlformats.org/spreadsheetml/2006/main" count="99" uniqueCount="26">
  <si>
    <t>種目</t>
    <rPh sb="0" eb="2">
      <t>シュモク</t>
    </rPh>
    <phoneticPr fontId="2"/>
  </si>
  <si>
    <t>賞名</t>
    <rPh sb="0" eb="1">
      <t>ショウ</t>
    </rPh>
    <rPh sb="1" eb="2">
      <t>メイ</t>
    </rPh>
    <phoneticPr fontId="2"/>
  </si>
  <si>
    <t>支部名</t>
    <rPh sb="0" eb="3">
      <t>シブメイ</t>
    </rPh>
    <phoneticPr fontId="2"/>
  </si>
  <si>
    <t>氏名１</t>
    <rPh sb="0" eb="2">
      <t>シメイ</t>
    </rPh>
    <phoneticPr fontId="2"/>
  </si>
  <si>
    <t>氏名２</t>
    <rPh sb="0" eb="2">
      <t>シメイ</t>
    </rPh>
    <phoneticPr fontId="2"/>
  </si>
  <si>
    <t>少年(未就学・１～３年生)の部</t>
    <rPh sb="0" eb="2">
      <t>ショウネン</t>
    </rPh>
    <rPh sb="3" eb="6">
      <t>ミシュウガク</t>
    </rPh>
    <rPh sb="10" eb="12">
      <t>ネンセイ</t>
    </rPh>
    <rPh sb="14" eb="15">
      <t>ブ</t>
    </rPh>
    <phoneticPr fontId="2"/>
  </si>
  <si>
    <t>少年(４～６年生)の部</t>
    <rPh sb="0" eb="2">
      <t>ショウネン</t>
    </rPh>
    <rPh sb="6" eb="8">
      <t>ネンセイ</t>
    </rPh>
    <rPh sb="10" eb="11">
      <t>ブ</t>
    </rPh>
    <phoneticPr fontId="2"/>
  </si>
  <si>
    <t>一般段外の部</t>
    <rPh sb="0" eb="2">
      <t>イッパン</t>
    </rPh>
    <rPh sb="2" eb="3">
      <t>ダン</t>
    </rPh>
    <rPh sb="3" eb="4">
      <t>ガイ</t>
    </rPh>
    <rPh sb="5" eb="6">
      <t>ブ</t>
    </rPh>
    <phoneticPr fontId="2"/>
  </si>
  <si>
    <t>一般有段の部</t>
    <rPh sb="0" eb="2">
      <t>イッパン</t>
    </rPh>
    <rPh sb="2" eb="3">
      <t>ユウ</t>
    </rPh>
    <rPh sb="3" eb="4">
      <t>ダン</t>
    </rPh>
    <rPh sb="5" eb="6">
      <t>ブ</t>
    </rPh>
    <phoneticPr fontId="2"/>
  </si>
  <si>
    <t>親子の部</t>
    <rPh sb="0" eb="2">
      <t>オヤコ</t>
    </rPh>
    <rPh sb="3" eb="4">
      <t>ブ</t>
    </rPh>
    <phoneticPr fontId="2"/>
  </si>
  <si>
    <t>単独少年(未就学・１～３年生)の部</t>
    <rPh sb="0" eb="2">
      <t>タンドク</t>
    </rPh>
    <rPh sb="2" eb="4">
      <t>ショウネン</t>
    </rPh>
    <rPh sb="5" eb="8">
      <t>ミシュウガク</t>
    </rPh>
    <rPh sb="12" eb="14">
      <t>ネンセイ</t>
    </rPh>
    <rPh sb="16" eb="17">
      <t>ブ</t>
    </rPh>
    <phoneticPr fontId="2"/>
  </si>
  <si>
    <t>単独少年(４～６年生)の部</t>
    <rPh sb="0" eb="2">
      <t>タンドク</t>
    </rPh>
    <rPh sb="2" eb="4">
      <t>ショウネン</t>
    </rPh>
    <rPh sb="8" eb="10">
      <t>ネンセイ</t>
    </rPh>
    <rPh sb="12" eb="13">
      <t>ブ</t>
    </rPh>
    <phoneticPr fontId="2"/>
  </si>
  <si>
    <t>単独一般段外の部</t>
    <rPh sb="0" eb="2">
      <t>タンドク</t>
    </rPh>
    <rPh sb="2" eb="4">
      <t>イッパン</t>
    </rPh>
    <rPh sb="4" eb="5">
      <t>ダン</t>
    </rPh>
    <rPh sb="5" eb="6">
      <t>ガイ</t>
    </rPh>
    <rPh sb="7" eb="8">
      <t>ブ</t>
    </rPh>
    <phoneticPr fontId="2"/>
  </si>
  <si>
    <t>単独一般有段の部</t>
    <rPh sb="0" eb="2">
      <t>タンドク</t>
    </rPh>
    <rPh sb="2" eb="4">
      <t>イッパン</t>
    </rPh>
    <rPh sb="4" eb="5">
      <t>ユウ</t>
    </rPh>
    <rPh sb="5" eb="6">
      <t>ダン</t>
    </rPh>
    <rPh sb="7" eb="8">
      <t>ブ</t>
    </rPh>
    <phoneticPr fontId="2"/>
  </si>
  <si>
    <t>少年団体の部</t>
    <rPh sb="0" eb="2">
      <t>ショウネン</t>
    </rPh>
    <rPh sb="2" eb="4">
      <t>ダンタイ</t>
    </rPh>
    <rPh sb="5" eb="6">
      <t>ブ</t>
    </rPh>
    <phoneticPr fontId="2"/>
  </si>
  <si>
    <t>一般団体の部</t>
    <rPh sb="0" eb="2">
      <t>イッパン</t>
    </rPh>
    <rPh sb="2" eb="4">
      <t>ダンタイ</t>
    </rPh>
    <rPh sb="5" eb="6">
      <t>ブ</t>
    </rPh>
    <phoneticPr fontId="2"/>
  </si>
  <si>
    <t>最優秀賞</t>
    <rPh sb="0" eb="3">
      <t>サイユウシュウ</t>
    </rPh>
    <rPh sb="3" eb="4">
      <t>ショウ</t>
    </rPh>
    <phoneticPr fontId="2"/>
  </si>
  <si>
    <t>優秀賞</t>
    <rPh sb="0" eb="2">
      <t>ユウシュウ</t>
    </rPh>
    <rPh sb="2" eb="3">
      <t>ショウ</t>
    </rPh>
    <phoneticPr fontId="2"/>
  </si>
  <si>
    <t>優良賞</t>
    <rPh sb="0" eb="1">
      <t>ユウ</t>
    </rPh>
    <rPh sb="1" eb="2">
      <t>リョウ</t>
    </rPh>
    <rPh sb="2" eb="3">
      <t>ショウ</t>
    </rPh>
    <phoneticPr fontId="2"/>
  </si>
  <si>
    <t>敢闘賞</t>
    <rPh sb="0" eb="2">
      <t>カントウ</t>
    </rPh>
    <rPh sb="2" eb="3">
      <t>ショウ</t>
    </rPh>
    <phoneticPr fontId="2"/>
  </si>
  <si>
    <t>玉井　凜</t>
  </si>
  <si>
    <t>岩本　朋大</t>
  </si>
  <si>
    <t>神戸東道院拳友会</t>
    <phoneticPr fontId="2"/>
  </si>
  <si>
    <t>神戸向洋スポーツクラブ</t>
  </si>
  <si>
    <t>葺合高校(男子）</t>
    <rPh sb="5" eb="7">
      <t>ダンシ</t>
    </rPh>
    <phoneticPr fontId="2"/>
  </si>
  <si>
    <t>２０２３年少林寺拳法神戸市大会兼第６４回神戸市民体育大会（10月1日）の結果</t>
    <rPh sb="4" eb="5">
      <t>ネン</t>
    </rPh>
    <rPh sb="5" eb="10">
      <t>ショウリンジケンポウ</t>
    </rPh>
    <rPh sb="10" eb="15">
      <t>コウベシタイカイ</t>
    </rPh>
    <rPh sb="15" eb="16">
      <t>ケン</t>
    </rPh>
    <rPh sb="16" eb="17">
      <t>ダイ</t>
    </rPh>
    <rPh sb="19" eb="20">
      <t>カイ</t>
    </rPh>
    <rPh sb="20" eb="22">
      <t>コウベ</t>
    </rPh>
    <rPh sb="22" eb="24">
      <t>シミン</t>
    </rPh>
    <rPh sb="24" eb="26">
      <t>タイイク</t>
    </rPh>
    <rPh sb="26" eb="28">
      <t>タイカイ</t>
    </rPh>
    <rPh sb="31" eb="32">
      <t>ツキ</t>
    </rPh>
    <rPh sb="33" eb="34">
      <t>ニチ</t>
    </rPh>
    <rPh sb="36" eb="38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</si>
</sst>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i/>
      <sz val="11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>
      <alignment vertical="center"/>
    </xf>
    <xf numFmtId="0" fontId="7" fillId="0" borderId="0" xfId="0" applyFont="1">
      <alignment vertical="center"/>
    </xf>
    <xf numFmtId="0" fontId="4" fillId="0" borderId="0" xfId="2" applyFont="1">
      <alignment vertical="center"/>
    </xf>
    <xf numFmtId="0" fontId="4" fillId="0" borderId="0" xfId="0" applyFont="1">
      <alignment vertical="center"/>
    </xf>
    <xf numFmtId="0" fontId="6" fillId="0" borderId="0" xfId="2" applyFont="1">
      <alignment vertical="center"/>
    </xf>
    <xf numFmtId="0" fontId="6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65330;&#65301;&#31070;&#25144;&#24066;&#22823;&#20250;\&#22823;&#38598;&#35336;\&#9312;&#23569;&#24180;&#65288;&#26410;&#65374;3&#24180;&#65289;&#12398;&#37096;.xls" TargetMode="External"/><Relationship Id="rId1" Type="http://schemas.openxmlformats.org/officeDocument/2006/relationships/externalLinkPath" Target="file:///G:\&#65330;&#65301;&#31070;&#25144;&#24066;&#22823;&#20250;\&#22823;&#38598;&#35336;\&#9312;&#23569;&#24180;&#65288;&#26410;&#65374;3&#24180;&#65289;&#12398;&#37096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65330;&#65301;&#31070;&#25144;&#24066;&#22823;&#20250;\&#22823;&#38598;&#35336;\&#9313;&#23569;&#24180;&#65288;&#65300;&#65374;&#65302;&#24180;&#65289;&#12398;&#37096;.xls" TargetMode="External"/><Relationship Id="rId1" Type="http://schemas.openxmlformats.org/officeDocument/2006/relationships/externalLinkPath" Target="file:///G:\&#65330;&#65301;&#31070;&#25144;&#24066;&#22823;&#20250;\&#22823;&#38598;&#35336;\&#9313;&#23569;&#24180;&#65288;&#65300;&#65374;&#65302;&#24180;&#65289;&#12398;&#37096;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65330;&#65301;&#31070;&#25144;&#24066;&#22823;&#20250;\&#22823;&#38598;&#35336;\&#9314;&#19968;&#33324;&#27573;&#22806;&#12398;&#37096;.xls" TargetMode="External"/><Relationship Id="rId1" Type="http://schemas.openxmlformats.org/officeDocument/2006/relationships/externalLinkPath" Target="file:///G:\&#65330;&#65301;&#31070;&#25144;&#24066;&#22823;&#20250;\&#22823;&#38598;&#35336;\&#9314;&#19968;&#33324;&#27573;&#22806;&#12398;&#37096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37096;&#27963;&#65288;&#23569;&#26519;&#23546;&#65289;\&#31070;&#25144;&#24066;&#22823;&#20250;\&#65330;&#65301;&#31070;&#25144;&#24066;&#22823;&#20250;\&#22823;&#38598;&#35336;\&#9320;&#35242;&#23376;&#12398;&#37096;.xls" TargetMode="External"/><Relationship Id="rId1" Type="http://schemas.openxmlformats.org/officeDocument/2006/relationships/externalLinkPath" Target="file:///G:\&#65330;&#65301;&#31070;&#25144;&#24066;&#22823;&#20250;\&#22823;&#38598;&#35336;\&#9320;&#35242;&#23376;&#12398;&#37096;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65330;&#65301;&#31070;&#25144;&#24066;&#22823;&#20250;\&#22823;&#38598;&#35336;\&#9316;&#21336;&#29420;&#23569;&#24180;&#65288;&#26410;&#23601;&#23398;&#65374;3&#24180;&#29983;&#65289;&#12398;&#37096;&#12288;&#27770;&#21213;.xls" TargetMode="External"/><Relationship Id="rId1" Type="http://schemas.openxmlformats.org/officeDocument/2006/relationships/externalLinkPath" Target="file:///G:\&#65330;&#65301;&#31070;&#25144;&#24066;&#22823;&#20250;\&#22823;&#38598;&#35336;\&#9316;&#21336;&#29420;&#23569;&#24180;&#65288;&#26410;&#23601;&#23398;&#65374;3&#24180;&#29983;&#65289;&#12398;&#37096;&#12288;&#27770;&#21213;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65330;&#65301;&#31070;&#25144;&#24066;&#22823;&#20250;\&#22823;&#38598;&#35336;\&#9317;&#21336;&#29420;&#23569;&#24180;&#65288;&#65300;&#65374;&#65302;&#24180;&#29983;&#65289;&#12398;&#37096;.xls" TargetMode="External"/><Relationship Id="rId1" Type="http://schemas.openxmlformats.org/officeDocument/2006/relationships/externalLinkPath" Target="file:///G:\&#65330;&#65301;&#31070;&#25144;&#24066;&#22823;&#20250;\&#22823;&#38598;&#35336;\&#9317;&#21336;&#29420;&#23569;&#24180;&#65288;&#65300;&#65374;&#65302;&#24180;&#29983;&#65289;&#12398;&#37096;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65330;&#65301;&#31070;&#25144;&#24066;&#22823;&#20250;\&#22823;&#38598;&#35336;\&#9318;&#21336;&#29420;&#19968;&#33324;&#27573;&#22806;&#12398;&#37096;&#12288;&#27770;&#21213;.xls" TargetMode="External"/><Relationship Id="rId1" Type="http://schemas.openxmlformats.org/officeDocument/2006/relationships/externalLinkPath" Target="file:///G:\&#65330;&#65301;&#31070;&#25144;&#24066;&#22823;&#20250;\&#22823;&#38598;&#35336;\&#9318;&#21336;&#29420;&#19968;&#33324;&#27573;&#22806;&#12398;&#37096;&#12288;&#27770;&#21213;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37096;&#27963;&#65288;&#23569;&#26519;&#23546;&#65289;\&#31070;&#25144;&#24066;&#22823;&#20250;\&#65330;&#65301;&#31070;&#25144;&#24066;&#22823;&#20250;\&#22823;&#38598;&#35336;\&#9319;&#19968;&#33324;&#21336;&#29420;&#26377;&#27573;&#12398;&#37096;.xls" TargetMode="External"/><Relationship Id="rId1" Type="http://schemas.openxmlformats.org/officeDocument/2006/relationships/externalLinkPath" Target="file:///G:\&#65330;&#65301;&#31070;&#25144;&#24066;&#22823;&#20250;\&#22823;&#38598;&#35336;\&#9319;&#19968;&#33324;&#21336;&#29420;&#26377;&#27573;&#12398;&#370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得点集計表(予選）"/>
      <sheetName val="得点集計表　手書き　(予選）"/>
      <sheetName val="出場者名簿 (予選)"/>
      <sheetName val="得点集計表 (決勝)"/>
      <sheetName val="得点集計表　手書き　(決勝）"/>
      <sheetName val="出場者名簿 (決勝）"/>
      <sheetName val="決勝順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C7" t="str">
            <v>芦屋道院拳友会</v>
          </cell>
          <cell r="E7" t="str">
            <v>藤田　蒼一郎</v>
          </cell>
          <cell r="I7" t="str">
            <v>河野　旭</v>
          </cell>
        </row>
        <row r="8">
          <cell r="C8" t="str">
            <v>神戸向洋スポーツクラブ</v>
          </cell>
          <cell r="E8" t="str">
            <v>蓬　虹太郎</v>
          </cell>
          <cell r="I8" t="str">
            <v>宮本　尚治</v>
          </cell>
        </row>
        <row r="9">
          <cell r="C9" t="str">
            <v>芦屋道院拳友会</v>
          </cell>
          <cell r="E9" t="str">
            <v>梶谷　恵叶</v>
          </cell>
          <cell r="I9" t="str">
            <v>森川　結登</v>
          </cell>
        </row>
        <row r="10">
          <cell r="C10" t="str">
            <v>神戸向洋スポーツクラブ</v>
          </cell>
          <cell r="E10" t="str">
            <v>佐野　航介</v>
          </cell>
          <cell r="I10" t="str">
            <v>仲田　継</v>
          </cell>
        </row>
        <row r="11">
          <cell r="C11" t="str">
            <v>神戸向洋スポーツクラブ</v>
          </cell>
          <cell r="E11" t="str">
            <v>釜坂　綸</v>
          </cell>
          <cell r="I11" t="str">
            <v>ドゥウイース　マーカス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得点集計表(予選）"/>
      <sheetName val="得点集計表　手書き　(予選）"/>
      <sheetName val="出場者名簿 (予選)"/>
      <sheetName val="得点集計表 (決勝)"/>
      <sheetName val="得点集計表　手書き　(決勝）"/>
      <sheetName val="出場者名簿 (決勝）"/>
      <sheetName val="決勝順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C7" t="str">
            <v>神戸甲南拳友会</v>
          </cell>
          <cell r="E7" t="str">
            <v>萬田泰輔</v>
          </cell>
          <cell r="I7" t="str">
            <v>萬田隼史</v>
          </cell>
        </row>
        <row r="8">
          <cell r="C8" t="str">
            <v>神戸向洋スポーツクラブ</v>
          </cell>
          <cell r="E8" t="str">
            <v>吉田　智希</v>
          </cell>
          <cell r="I8" t="str">
            <v>古林　慶悟</v>
          </cell>
        </row>
        <row r="9">
          <cell r="C9" t="str">
            <v>芦屋道院拳友会</v>
          </cell>
          <cell r="E9" t="str">
            <v>上野　麦</v>
          </cell>
          <cell r="I9" t="str">
            <v>重村　唯翔</v>
          </cell>
        </row>
        <row r="10">
          <cell r="C10" t="str">
            <v>神戸六甲道院拳友会</v>
          </cell>
          <cell r="E10" t="str">
            <v>打浪　優聖</v>
          </cell>
          <cell r="I10" t="str">
            <v>打浪　優芯</v>
          </cell>
        </row>
        <row r="11">
          <cell r="C11" t="str">
            <v>神戸向洋スポーツクラブ</v>
          </cell>
          <cell r="E11" t="str">
            <v>段　力豪</v>
          </cell>
          <cell r="I11" t="str">
            <v>田中　怜音</v>
          </cell>
        </row>
        <row r="12">
          <cell r="C12" t="str">
            <v>神戸甲南拳友会</v>
          </cell>
          <cell r="E12" t="str">
            <v>浅田琉偉</v>
          </cell>
          <cell r="I12" t="str">
            <v>松山煌芽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得点集計表(予選）"/>
      <sheetName val="得点集計表　手書き　(予選）"/>
      <sheetName val="出場者名簿 (予選)"/>
      <sheetName val="得点集計表 (決勝)"/>
      <sheetName val="得点集計表　手書き　(決勝）"/>
      <sheetName val="出場者名簿 (決勝）"/>
      <sheetName val="決勝順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C7" t="str">
            <v>葺合高校</v>
          </cell>
          <cell r="E7" t="str">
            <v>松岡優</v>
          </cell>
          <cell r="I7" t="str">
            <v>平尾諒真</v>
          </cell>
        </row>
        <row r="8">
          <cell r="C8" t="str">
            <v>葺合高校</v>
          </cell>
          <cell r="E8" t="str">
            <v>小島咲千</v>
          </cell>
          <cell r="I8" t="str">
            <v>向井晴香</v>
          </cell>
        </row>
        <row r="9">
          <cell r="C9" t="str">
            <v>葺合高校</v>
          </cell>
          <cell r="E9" t="str">
            <v>菊池陸太</v>
          </cell>
          <cell r="I9" t="str">
            <v>市川慧</v>
          </cell>
        </row>
        <row r="10">
          <cell r="C10" t="str">
            <v>葺合高校</v>
          </cell>
          <cell r="E10" t="str">
            <v>江崎千尋</v>
          </cell>
          <cell r="I10" t="str">
            <v>小竹桜空</v>
          </cell>
        </row>
        <row r="11">
          <cell r="C11" t="str">
            <v>神戸龍谷高校</v>
          </cell>
          <cell r="E11" t="str">
            <v>内藤　珠乃</v>
          </cell>
          <cell r="I11" t="str">
            <v>面谷　まどか</v>
          </cell>
        </row>
        <row r="12">
          <cell r="C12" t="str">
            <v>神戸龍谷高校</v>
          </cell>
          <cell r="E12" t="str">
            <v>富山　秀雄</v>
          </cell>
          <cell r="I12" t="str">
            <v>戸澤　直哉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得点集計表(予選）"/>
      <sheetName val="得点集計表　手書き　(予選）"/>
      <sheetName val="出場者名簿 (予選)"/>
      <sheetName val="得点集計表 (決勝)"/>
      <sheetName val="得点集計表　手書き　(決勝）"/>
      <sheetName val="出場者名簿 (決勝）"/>
      <sheetName val="決勝順位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C7" t="str">
            <v>芦屋道院</v>
          </cell>
          <cell r="E7" t="str">
            <v>渡部　遥香</v>
          </cell>
          <cell r="I7" t="str">
            <v>渡部　哲年</v>
          </cell>
        </row>
        <row r="8">
          <cell r="C8" t="str">
            <v>神戸鷹取道院拳友会</v>
          </cell>
          <cell r="E8" t="str">
            <v>坂元　孝史</v>
          </cell>
          <cell r="I8" t="str">
            <v>坂元　孝輔</v>
          </cell>
        </row>
        <row r="9">
          <cell r="C9" t="str">
            <v>神戸向洋スポーツクラブ</v>
          </cell>
          <cell r="E9" t="str">
            <v>谷川　聖治</v>
          </cell>
          <cell r="I9" t="str">
            <v>谷川　結唯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得点集計表(予選）"/>
      <sheetName val="得点集計表　手書き　(予選）"/>
      <sheetName val="出場者名簿 (予選)"/>
      <sheetName val="得点集計表 (決勝)"/>
      <sheetName val="得点集計表　手書き　(決勝）"/>
      <sheetName val="出場者名簿 (決勝）"/>
      <sheetName val="決勝順位"/>
    </sheetNames>
    <sheetDataSet>
      <sheetData sheetId="0" refreshError="1"/>
      <sheetData sheetId="1" refreshError="1"/>
      <sheetData sheetId="2" refreshError="1"/>
      <sheetData sheetId="3">
        <row r="5">
          <cell r="C5" t="str">
            <v>芦屋道院拳友会</v>
          </cell>
        </row>
        <row r="6">
          <cell r="C6" t="str">
            <v>神戸向洋スポーツクラブ</v>
          </cell>
        </row>
        <row r="7">
          <cell r="C7" t="str">
            <v>芦屋道院拳友会</v>
          </cell>
        </row>
        <row r="8">
          <cell r="C8" t="str">
            <v>神戸向洋スポーツクラブ</v>
          </cell>
        </row>
        <row r="9">
          <cell r="C9" t="str">
            <v>芦屋道院拳友会</v>
          </cell>
        </row>
        <row r="10">
          <cell r="C10" t="str">
            <v>芦屋道院拳友会</v>
          </cell>
        </row>
      </sheetData>
      <sheetData sheetId="4" refreshError="1"/>
      <sheetData sheetId="5" refreshError="1"/>
      <sheetData sheetId="6">
        <row r="7">
          <cell r="E7" t="str">
            <v>池口　弘二郎</v>
          </cell>
        </row>
        <row r="8">
          <cell r="E8" t="str">
            <v>佐野　泰介</v>
          </cell>
        </row>
        <row r="9">
          <cell r="E9" t="str">
            <v>太田　遊</v>
          </cell>
        </row>
        <row r="10">
          <cell r="E10" t="str">
            <v>田中　彩織</v>
          </cell>
        </row>
        <row r="11">
          <cell r="E11" t="str">
            <v>河田　征万</v>
          </cell>
        </row>
        <row r="12">
          <cell r="E12" t="str">
            <v>壁井　智紀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得点集計表(予選）"/>
      <sheetName val="得点集計表　手書き　(予選）"/>
      <sheetName val="出場者名簿 (予選)"/>
      <sheetName val="得点集計表 (決勝)"/>
      <sheetName val="得点集計表　手書き　(決勝）"/>
      <sheetName val="出場者名簿 (決勝）"/>
      <sheetName val="決勝順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C7" t="str">
            <v>神戸垂水道院拳友会</v>
          </cell>
          <cell r="E7" t="str">
            <v xml:space="preserve">松阪　奏碧 </v>
          </cell>
        </row>
        <row r="8">
          <cell r="C8" t="str">
            <v>芦屋道院拳友会</v>
          </cell>
          <cell r="E8" t="str">
            <v>伊藤　いつき</v>
          </cell>
        </row>
        <row r="9">
          <cell r="C9" t="str">
            <v>神戸向洋スポーツクラブ</v>
          </cell>
          <cell r="E9" t="str">
            <v>顧　丁豪</v>
          </cell>
        </row>
        <row r="10">
          <cell r="C10" t="str">
            <v>須磨道院拳友会</v>
          </cell>
          <cell r="E10" t="str">
            <v>梅園　悠莉子</v>
          </cell>
        </row>
        <row r="11">
          <cell r="C11" t="str">
            <v>神戸東道院拳友会</v>
          </cell>
          <cell r="E11" t="str">
            <v>上田　莉里杏</v>
          </cell>
        </row>
        <row r="12">
          <cell r="C12" t="str">
            <v>神戸甲南拳友会</v>
          </cell>
          <cell r="E12" t="str">
            <v>鈴木裕子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得点集計表(予選）"/>
      <sheetName val="得点集計表　手書き　(予選）"/>
      <sheetName val="出場者名簿 (予選)"/>
      <sheetName val="得点集計表 (決勝)"/>
      <sheetName val="得点集計表　手書き　(決勝）"/>
      <sheetName val="出場者名簿 (決勝）"/>
      <sheetName val="決勝順位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C7" t="str">
            <v>神戸鷹取道院拳友会</v>
          </cell>
          <cell r="E7" t="str">
            <v>木村　初音</v>
          </cell>
        </row>
        <row r="8">
          <cell r="C8" t="str">
            <v>芦屋道院拳友会</v>
          </cell>
          <cell r="E8" t="str">
            <v>栢森　優理菜</v>
          </cell>
        </row>
        <row r="9">
          <cell r="C9" t="str">
            <v>神戸龍谷高校</v>
          </cell>
          <cell r="E9" t="str">
            <v>小久保　佳洋</v>
          </cell>
        </row>
        <row r="10">
          <cell r="C10" t="str">
            <v>神戸龍谷高校</v>
          </cell>
          <cell r="E10" t="str">
            <v>松岡　龍成</v>
          </cell>
        </row>
        <row r="11">
          <cell r="C11" t="str">
            <v>神戸龍谷高校</v>
          </cell>
          <cell r="E11" t="str">
            <v>勝谷　大悟</v>
          </cell>
        </row>
        <row r="12">
          <cell r="C12" t="str">
            <v>葺合高校</v>
          </cell>
          <cell r="E12" t="str">
            <v>和本紗奈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得点集計表(予選）"/>
      <sheetName val="得点集計表　手書き　(予選）"/>
      <sheetName val="出場者名簿 (予選)"/>
      <sheetName val="得点集計表 (決勝)"/>
      <sheetName val="得点集計表　手書き　(決勝）"/>
      <sheetName val="出場者名簿 (決勝）"/>
      <sheetName val="決勝順位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C7" t="str">
            <v>神戸東道院拳友会</v>
          </cell>
          <cell r="E7" t="str">
            <v>竹中　陸人</v>
          </cell>
        </row>
        <row r="8">
          <cell r="C8" t="str">
            <v>神戸龍谷高校</v>
          </cell>
          <cell r="E8" t="str">
            <v>中村　彩乃</v>
          </cell>
        </row>
        <row r="9">
          <cell r="C9" t="str">
            <v xml:space="preserve"> 神戸市役所</v>
          </cell>
          <cell r="E9" t="str">
            <v>五嶋　顕治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view="pageBreakPreview" zoomScale="89" zoomScaleNormal="90" zoomScaleSheetLayoutView="89" workbookViewId="0">
      <selection sqref="A1:E48"/>
    </sheetView>
  </sheetViews>
  <sheetFormatPr defaultColWidth="9" defaultRowHeight="18" x14ac:dyDescent="0.45"/>
  <cols>
    <col min="1" max="1" width="37.8984375" style="1" bestFit="1" customWidth="1"/>
    <col min="2" max="2" width="11.59765625" style="1" customWidth="1"/>
    <col min="3" max="3" width="26.8984375" style="1" bestFit="1" customWidth="1"/>
    <col min="4" max="4" width="25" style="1" customWidth="1"/>
    <col min="5" max="5" width="27.69921875" style="1" customWidth="1"/>
    <col min="6" max="7" width="13" style="1" bestFit="1" customWidth="1"/>
    <col min="8" max="16384" width="9" style="1"/>
  </cols>
  <sheetData>
    <row r="1" spans="1:5" ht="19.8" x14ac:dyDescent="0.45">
      <c r="A1" s="9" t="s">
        <v>25</v>
      </c>
      <c r="B1" s="9"/>
      <c r="C1" s="9"/>
      <c r="D1" s="9"/>
      <c r="E1" s="9"/>
    </row>
    <row r="2" spans="1:5" ht="19.8" x14ac:dyDescent="0.45">
      <c r="A2" s="10"/>
      <c r="B2" s="10"/>
      <c r="C2" s="10"/>
      <c r="D2" s="10"/>
      <c r="E2" s="10"/>
    </row>
    <row r="3" spans="1:5" ht="19.8" x14ac:dyDescent="0.45">
      <c r="A3" s="11" t="s">
        <v>0</v>
      </c>
      <c r="B3" s="12" t="s">
        <v>1</v>
      </c>
      <c r="C3" s="11" t="s">
        <v>2</v>
      </c>
      <c r="D3" s="11" t="s">
        <v>3</v>
      </c>
      <c r="E3" s="11" t="s">
        <v>4</v>
      </c>
    </row>
    <row r="4" spans="1:5" ht="19.8" x14ac:dyDescent="0.45">
      <c r="A4" s="12" t="s">
        <v>5</v>
      </c>
      <c r="B4" s="12" t="s">
        <v>16</v>
      </c>
      <c r="C4" s="13" t="str">
        <f>[1]決勝順位!C7</f>
        <v>芦屋道院拳友会</v>
      </c>
      <c r="D4" s="14" t="str">
        <f>[1]決勝順位!E7</f>
        <v>藤田　蒼一郎</v>
      </c>
      <c r="E4" s="14" t="str">
        <f>[1]決勝順位!I7</f>
        <v>河野　旭</v>
      </c>
    </row>
    <row r="5" spans="1:5" ht="19.8" x14ac:dyDescent="0.45">
      <c r="A5" s="15" t="s">
        <v>5</v>
      </c>
      <c r="B5" s="15" t="s">
        <v>17</v>
      </c>
      <c r="C5" s="16" t="str">
        <f>[1]決勝順位!C8</f>
        <v>神戸向洋スポーツクラブ</v>
      </c>
      <c r="D5" s="17" t="str">
        <f>[1]決勝順位!E8</f>
        <v>蓬　虹太郎</v>
      </c>
      <c r="E5" s="17" t="str">
        <f>[1]決勝順位!I8</f>
        <v>宮本　尚治</v>
      </c>
    </row>
    <row r="6" spans="1:5" ht="19.8" x14ac:dyDescent="0.45">
      <c r="A6" s="15" t="s">
        <v>5</v>
      </c>
      <c r="B6" s="15" t="s">
        <v>18</v>
      </c>
      <c r="C6" s="16" t="str">
        <f>[1]決勝順位!C9</f>
        <v>芦屋道院拳友会</v>
      </c>
      <c r="D6" s="17" t="str">
        <f>[1]決勝順位!E9</f>
        <v>梶谷　恵叶</v>
      </c>
      <c r="E6" s="17" t="str">
        <f>[1]決勝順位!I9</f>
        <v>森川　結登</v>
      </c>
    </row>
    <row r="7" spans="1:5" ht="19.8" x14ac:dyDescent="0.45">
      <c r="A7" s="15" t="s">
        <v>5</v>
      </c>
      <c r="B7" s="15" t="s">
        <v>19</v>
      </c>
      <c r="C7" s="15" t="str">
        <f>[1]決勝順位!C10</f>
        <v>神戸向洋スポーツクラブ</v>
      </c>
      <c r="D7" s="15" t="str">
        <f>[1]決勝順位!E10</f>
        <v>佐野　航介</v>
      </c>
      <c r="E7" s="15" t="str">
        <f>[1]決勝順位!I10</f>
        <v>仲田　継</v>
      </c>
    </row>
    <row r="8" spans="1:5" ht="19.8" x14ac:dyDescent="0.45">
      <c r="A8" s="15" t="s">
        <v>5</v>
      </c>
      <c r="B8" s="15" t="s">
        <v>19</v>
      </c>
      <c r="C8" s="15" t="str">
        <f>[1]決勝順位!C11</f>
        <v>神戸向洋スポーツクラブ</v>
      </c>
      <c r="D8" s="15" t="str">
        <f>[1]決勝順位!E11</f>
        <v>釜坂　綸</v>
      </c>
      <c r="E8" s="15" t="str">
        <f>[1]決勝順位!I11</f>
        <v>ドゥウイース　マーカス</v>
      </c>
    </row>
    <row r="9" spans="1:5" ht="19.8" x14ac:dyDescent="0.45">
      <c r="A9" s="15" t="s">
        <v>6</v>
      </c>
      <c r="B9" s="15" t="s">
        <v>16</v>
      </c>
      <c r="C9" s="16" t="str">
        <f>[2]決勝順位!C7</f>
        <v>神戸甲南拳友会</v>
      </c>
      <c r="D9" s="17" t="str">
        <f>[2]決勝順位!E7</f>
        <v>萬田泰輔</v>
      </c>
      <c r="E9" s="17" t="str">
        <f>[2]決勝順位!I7</f>
        <v>萬田隼史</v>
      </c>
    </row>
    <row r="10" spans="1:5" ht="19.8" x14ac:dyDescent="0.45">
      <c r="A10" s="15" t="s">
        <v>6</v>
      </c>
      <c r="B10" s="15" t="s">
        <v>17</v>
      </c>
      <c r="C10" s="16" t="str">
        <f>[2]決勝順位!C8</f>
        <v>神戸向洋スポーツクラブ</v>
      </c>
      <c r="D10" s="17" t="str">
        <f>[2]決勝順位!E8</f>
        <v>吉田　智希</v>
      </c>
      <c r="E10" s="17" t="str">
        <f>[2]決勝順位!I8</f>
        <v>古林　慶悟</v>
      </c>
    </row>
    <row r="11" spans="1:5" ht="19.8" x14ac:dyDescent="0.45">
      <c r="A11" s="15" t="s">
        <v>6</v>
      </c>
      <c r="B11" s="15" t="s">
        <v>18</v>
      </c>
      <c r="C11" s="16" t="str">
        <f>[2]決勝順位!C9</f>
        <v>芦屋道院拳友会</v>
      </c>
      <c r="D11" s="17" t="str">
        <f>[2]決勝順位!E9</f>
        <v>上野　麦</v>
      </c>
      <c r="E11" s="17" t="str">
        <f>[2]決勝順位!I9</f>
        <v>重村　唯翔</v>
      </c>
    </row>
    <row r="12" spans="1:5" ht="19.8" x14ac:dyDescent="0.45">
      <c r="A12" s="15" t="s">
        <v>6</v>
      </c>
      <c r="B12" s="15" t="s">
        <v>19</v>
      </c>
      <c r="C12" s="16" t="str">
        <f>[2]決勝順位!C10</f>
        <v>神戸六甲道院拳友会</v>
      </c>
      <c r="D12" s="17" t="str">
        <f>[2]決勝順位!E10</f>
        <v>打浪　優聖</v>
      </c>
      <c r="E12" s="17" t="str">
        <f>[2]決勝順位!I10</f>
        <v>打浪　優芯</v>
      </c>
    </row>
    <row r="13" spans="1:5" ht="19.8" x14ac:dyDescent="0.45">
      <c r="A13" s="15" t="s">
        <v>6</v>
      </c>
      <c r="B13" s="15" t="s">
        <v>19</v>
      </c>
      <c r="C13" s="16" t="str">
        <f>[2]決勝順位!C11</f>
        <v>神戸向洋スポーツクラブ</v>
      </c>
      <c r="D13" s="17" t="str">
        <f>[2]決勝順位!E11</f>
        <v>段　力豪</v>
      </c>
      <c r="E13" s="17" t="str">
        <f>[2]決勝順位!I11</f>
        <v>田中　怜音</v>
      </c>
    </row>
    <row r="14" spans="1:5" ht="19.8" x14ac:dyDescent="0.45">
      <c r="A14" s="15" t="s">
        <v>6</v>
      </c>
      <c r="B14" s="15" t="s">
        <v>19</v>
      </c>
      <c r="C14" s="16" t="str">
        <f>[2]決勝順位!C12</f>
        <v>神戸甲南拳友会</v>
      </c>
      <c r="D14" s="17" t="str">
        <f>[2]決勝順位!E12</f>
        <v>浅田琉偉</v>
      </c>
      <c r="E14" s="17" t="str">
        <f>[2]決勝順位!I12</f>
        <v>松山煌芽</v>
      </c>
    </row>
    <row r="15" spans="1:5" ht="19.8" x14ac:dyDescent="0.45">
      <c r="A15" s="18" t="s">
        <v>7</v>
      </c>
      <c r="B15" s="15" t="s">
        <v>16</v>
      </c>
      <c r="C15" s="16" t="str">
        <f>[3]決勝順位!C7</f>
        <v>葺合高校</v>
      </c>
      <c r="D15" s="17" t="str">
        <f>[3]決勝順位!E7</f>
        <v>松岡優</v>
      </c>
      <c r="E15" s="19" t="str">
        <f>[3]決勝順位!I7</f>
        <v>平尾諒真</v>
      </c>
    </row>
    <row r="16" spans="1:5" ht="19.8" x14ac:dyDescent="0.45">
      <c r="A16" s="18" t="s">
        <v>7</v>
      </c>
      <c r="B16" s="15" t="s">
        <v>17</v>
      </c>
      <c r="C16" s="16" t="str">
        <f>[3]決勝順位!C8</f>
        <v>葺合高校</v>
      </c>
      <c r="D16" s="16" t="str">
        <f>[3]決勝順位!E8</f>
        <v>小島咲千</v>
      </c>
      <c r="E16" s="19" t="str">
        <f>[3]決勝順位!I8</f>
        <v>向井晴香</v>
      </c>
    </row>
    <row r="17" spans="1:5" ht="19.8" x14ac:dyDescent="0.45">
      <c r="A17" s="18" t="s">
        <v>7</v>
      </c>
      <c r="B17" s="15" t="s">
        <v>18</v>
      </c>
      <c r="C17" s="16" t="str">
        <f>[3]決勝順位!C9</f>
        <v>葺合高校</v>
      </c>
      <c r="D17" s="17" t="str">
        <f>[3]決勝順位!E9</f>
        <v>菊池陸太</v>
      </c>
      <c r="E17" s="19" t="str">
        <f>[3]決勝順位!I9</f>
        <v>市川慧</v>
      </c>
    </row>
    <row r="18" spans="1:5" ht="19.8" x14ac:dyDescent="0.45">
      <c r="A18" s="18" t="s">
        <v>7</v>
      </c>
      <c r="B18" s="15" t="s">
        <v>19</v>
      </c>
      <c r="C18" s="16" t="str">
        <f>[3]決勝順位!C10</f>
        <v>葺合高校</v>
      </c>
      <c r="D18" s="17" t="str">
        <f>[3]決勝順位!E10</f>
        <v>江崎千尋</v>
      </c>
      <c r="E18" s="19" t="str">
        <f>[3]決勝順位!I10</f>
        <v>小竹桜空</v>
      </c>
    </row>
    <row r="19" spans="1:5" ht="19.8" x14ac:dyDescent="0.45">
      <c r="A19" s="18" t="s">
        <v>7</v>
      </c>
      <c r="B19" s="15" t="s">
        <v>19</v>
      </c>
      <c r="C19" s="16" t="str">
        <f>[3]決勝順位!C11</f>
        <v>神戸龍谷高校</v>
      </c>
      <c r="D19" s="17" t="str">
        <f>[3]決勝順位!E11</f>
        <v>内藤　珠乃</v>
      </c>
      <c r="E19" s="19" t="str">
        <f>[3]決勝順位!I11</f>
        <v>面谷　まどか</v>
      </c>
    </row>
    <row r="20" spans="1:5" ht="19.8" x14ac:dyDescent="0.45">
      <c r="A20" s="18" t="s">
        <v>7</v>
      </c>
      <c r="B20" s="15" t="s">
        <v>19</v>
      </c>
      <c r="C20" s="16" t="str">
        <f>[3]決勝順位!C12</f>
        <v>神戸龍谷高校</v>
      </c>
      <c r="D20" s="17" t="str">
        <f>[3]決勝順位!E12</f>
        <v>富山　秀雄</v>
      </c>
      <c r="E20" s="19" t="str">
        <f>[3]決勝順位!I12</f>
        <v>戸澤　直哉</v>
      </c>
    </row>
    <row r="21" spans="1:5" ht="19.8" x14ac:dyDescent="0.45">
      <c r="A21" s="18" t="s">
        <v>8</v>
      </c>
      <c r="B21" s="18" t="s">
        <v>16</v>
      </c>
      <c r="C21" s="19" t="s">
        <v>22</v>
      </c>
      <c r="D21" s="19" t="s">
        <v>20</v>
      </c>
      <c r="E21" s="19" t="s">
        <v>21</v>
      </c>
    </row>
    <row r="22" spans="1:5" ht="19.8" x14ac:dyDescent="0.45">
      <c r="A22" s="18" t="s">
        <v>9</v>
      </c>
      <c r="B22" s="18" t="s">
        <v>16</v>
      </c>
      <c r="C22" s="19" t="str">
        <f>[4]決勝順位!C7</f>
        <v>芦屋道院</v>
      </c>
      <c r="D22" s="19" t="str">
        <f>[4]決勝順位!E7</f>
        <v>渡部　遥香</v>
      </c>
      <c r="E22" s="19" t="str">
        <f>[4]決勝順位!I7</f>
        <v>渡部　哲年</v>
      </c>
    </row>
    <row r="23" spans="1:5" ht="19.8" x14ac:dyDescent="0.45">
      <c r="A23" s="18" t="s">
        <v>9</v>
      </c>
      <c r="B23" s="18" t="s">
        <v>17</v>
      </c>
      <c r="C23" s="18" t="str">
        <f>[4]決勝順位!C8</f>
        <v>神戸鷹取道院拳友会</v>
      </c>
      <c r="D23" s="18" t="str">
        <f>[4]決勝順位!E8</f>
        <v>坂元　孝史</v>
      </c>
      <c r="E23" s="18" t="str">
        <f>[4]決勝順位!I8</f>
        <v>坂元　孝輔</v>
      </c>
    </row>
    <row r="24" spans="1:5" ht="19.8" x14ac:dyDescent="0.45">
      <c r="A24" s="18" t="s">
        <v>9</v>
      </c>
      <c r="B24" s="18" t="s">
        <v>18</v>
      </c>
      <c r="C24" s="18" t="str">
        <f>[4]決勝順位!C9</f>
        <v>神戸向洋スポーツクラブ</v>
      </c>
      <c r="D24" s="18" t="str">
        <f>[4]決勝順位!E9</f>
        <v>谷川　聖治</v>
      </c>
      <c r="E24" s="18" t="str">
        <f>[4]決勝順位!I9</f>
        <v>谷川　結唯</v>
      </c>
    </row>
    <row r="25" spans="1:5" ht="19.8" x14ac:dyDescent="0.45">
      <c r="A25" s="18" t="s">
        <v>10</v>
      </c>
      <c r="B25" s="15" t="s">
        <v>16</v>
      </c>
      <c r="C25" s="19" t="str">
        <f>'[5]得点集計表 (決勝)'!C5</f>
        <v>芦屋道院拳友会</v>
      </c>
      <c r="D25" s="19" t="str">
        <f>[5]決勝順位!E7</f>
        <v>池口　弘二郎</v>
      </c>
      <c r="E25" s="15"/>
    </row>
    <row r="26" spans="1:5" ht="19.8" x14ac:dyDescent="0.45">
      <c r="A26" s="15" t="s">
        <v>10</v>
      </c>
      <c r="B26" s="15" t="s">
        <v>17</v>
      </c>
      <c r="C26" s="20" t="str">
        <f>'[5]得点集計表 (決勝)'!C6</f>
        <v>神戸向洋スポーツクラブ</v>
      </c>
      <c r="D26" s="20" t="str">
        <f>[5]決勝順位!E8</f>
        <v>佐野　泰介</v>
      </c>
      <c r="E26" s="15"/>
    </row>
    <row r="27" spans="1:5" ht="19.8" x14ac:dyDescent="0.45">
      <c r="A27" s="15" t="s">
        <v>10</v>
      </c>
      <c r="B27" s="15" t="s">
        <v>18</v>
      </c>
      <c r="C27" s="18" t="str">
        <f>'[5]得点集計表 (決勝)'!C7</f>
        <v>芦屋道院拳友会</v>
      </c>
      <c r="D27" s="18" t="str">
        <f>[5]決勝順位!E9</f>
        <v>太田　遊</v>
      </c>
      <c r="E27" s="15"/>
    </row>
    <row r="28" spans="1:5" ht="19.8" x14ac:dyDescent="0.45">
      <c r="A28" s="15" t="s">
        <v>10</v>
      </c>
      <c r="B28" s="15" t="s">
        <v>19</v>
      </c>
      <c r="C28" s="19" t="str">
        <f>'[5]得点集計表 (決勝)'!C8</f>
        <v>神戸向洋スポーツクラブ</v>
      </c>
      <c r="D28" s="19" t="str">
        <f>[5]決勝順位!E10</f>
        <v>田中　彩織</v>
      </c>
      <c r="E28" s="15"/>
    </row>
    <row r="29" spans="1:5" ht="19.8" x14ac:dyDescent="0.45">
      <c r="A29" s="15" t="s">
        <v>10</v>
      </c>
      <c r="B29" s="15" t="s">
        <v>19</v>
      </c>
      <c r="C29" s="19" t="str">
        <f>'[5]得点集計表 (決勝)'!C9</f>
        <v>芦屋道院拳友会</v>
      </c>
      <c r="D29" s="19" t="str">
        <f>[5]決勝順位!E11</f>
        <v>河田　征万</v>
      </c>
      <c r="E29" s="15"/>
    </row>
    <row r="30" spans="1:5" ht="19.8" x14ac:dyDescent="0.45">
      <c r="A30" s="15" t="s">
        <v>10</v>
      </c>
      <c r="B30" s="15" t="s">
        <v>19</v>
      </c>
      <c r="C30" s="18" t="str">
        <f>'[5]得点集計表 (決勝)'!C10</f>
        <v>芦屋道院拳友会</v>
      </c>
      <c r="D30" s="18" t="str">
        <f>[5]決勝順位!E12</f>
        <v>壁井　智紀</v>
      </c>
      <c r="E30" s="15"/>
    </row>
    <row r="31" spans="1:5" ht="19.8" x14ac:dyDescent="0.45">
      <c r="A31" s="18" t="s">
        <v>11</v>
      </c>
      <c r="B31" s="18" t="s">
        <v>16</v>
      </c>
      <c r="C31" s="18" t="str">
        <f>[6]決勝順位!C7</f>
        <v>神戸垂水道院拳友会</v>
      </c>
      <c r="D31" s="18" t="str">
        <f>[6]決勝順位!E7</f>
        <v xml:space="preserve">松阪　奏碧 </v>
      </c>
      <c r="E31" s="15"/>
    </row>
    <row r="32" spans="1:5" ht="19.8" x14ac:dyDescent="0.45">
      <c r="A32" s="18" t="s">
        <v>11</v>
      </c>
      <c r="B32" s="18" t="s">
        <v>17</v>
      </c>
      <c r="C32" s="21" t="str">
        <f>[6]決勝順位!C8</f>
        <v>芦屋道院拳友会</v>
      </c>
      <c r="D32" s="18" t="str">
        <f>[6]決勝順位!E8</f>
        <v>伊藤　いつき</v>
      </c>
      <c r="E32" s="15"/>
    </row>
    <row r="33" spans="1:5" ht="19.8" x14ac:dyDescent="0.45">
      <c r="A33" s="18" t="s">
        <v>11</v>
      </c>
      <c r="B33" s="18" t="s">
        <v>18</v>
      </c>
      <c r="C33" s="18" t="str">
        <f>[6]決勝順位!C9</f>
        <v>神戸向洋スポーツクラブ</v>
      </c>
      <c r="D33" s="18" t="str">
        <f>[6]決勝順位!E9</f>
        <v>顧　丁豪</v>
      </c>
      <c r="E33" s="15"/>
    </row>
    <row r="34" spans="1:5" ht="19.8" x14ac:dyDescent="0.45">
      <c r="A34" s="18" t="s">
        <v>11</v>
      </c>
      <c r="B34" s="18" t="s">
        <v>19</v>
      </c>
      <c r="C34" s="18" t="str">
        <f>[6]決勝順位!C10</f>
        <v>須磨道院拳友会</v>
      </c>
      <c r="D34" s="18" t="str">
        <f>[6]決勝順位!E10</f>
        <v>梅園　悠莉子</v>
      </c>
      <c r="E34" s="15"/>
    </row>
    <row r="35" spans="1:5" ht="19.8" x14ac:dyDescent="0.45">
      <c r="A35" s="18" t="s">
        <v>11</v>
      </c>
      <c r="B35" s="18" t="s">
        <v>19</v>
      </c>
      <c r="C35" s="18" t="str">
        <f>[6]決勝順位!C11</f>
        <v>神戸東道院拳友会</v>
      </c>
      <c r="D35" s="18" t="str">
        <f>[6]決勝順位!E11</f>
        <v>上田　莉里杏</v>
      </c>
      <c r="E35" s="15"/>
    </row>
    <row r="36" spans="1:5" ht="19.8" x14ac:dyDescent="0.45">
      <c r="A36" s="18" t="s">
        <v>11</v>
      </c>
      <c r="B36" s="18" t="s">
        <v>19</v>
      </c>
      <c r="C36" s="18" t="str">
        <f>[6]決勝順位!C12</f>
        <v>神戸甲南拳友会</v>
      </c>
      <c r="D36" s="18" t="str">
        <f>[6]決勝順位!E12</f>
        <v>鈴木裕子</v>
      </c>
      <c r="E36" s="15"/>
    </row>
    <row r="37" spans="1:5" ht="19.8" x14ac:dyDescent="0.45">
      <c r="A37" s="22" t="s">
        <v>12</v>
      </c>
      <c r="B37" s="22" t="s">
        <v>16</v>
      </c>
      <c r="C37" s="23" t="str">
        <f>[7]決勝順位!C7</f>
        <v>神戸鷹取道院拳友会</v>
      </c>
      <c r="D37" s="23" t="str">
        <f>[7]決勝順位!E7</f>
        <v>木村　初音</v>
      </c>
      <c r="E37" s="22"/>
    </row>
    <row r="38" spans="1:5" ht="19.8" x14ac:dyDescent="0.45">
      <c r="A38" s="22" t="s">
        <v>12</v>
      </c>
      <c r="B38" s="22" t="s">
        <v>17</v>
      </c>
      <c r="C38" s="23" t="str">
        <f>[7]決勝順位!C8</f>
        <v>芦屋道院拳友会</v>
      </c>
      <c r="D38" s="23" t="str">
        <f>[7]決勝順位!E8</f>
        <v>栢森　優理菜</v>
      </c>
      <c r="E38" s="22"/>
    </row>
    <row r="39" spans="1:5" ht="19.8" x14ac:dyDescent="0.45">
      <c r="A39" s="22" t="s">
        <v>12</v>
      </c>
      <c r="B39" s="22" t="s">
        <v>18</v>
      </c>
      <c r="C39" s="23" t="str">
        <f>[7]決勝順位!C9</f>
        <v>神戸龍谷高校</v>
      </c>
      <c r="D39" s="23" t="str">
        <f>[7]決勝順位!E9</f>
        <v>小久保　佳洋</v>
      </c>
      <c r="E39" s="22"/>
    </row>
    <row r="40" spans="1:5" ht="19.8" x14ac:dyDescent="0.45">
      <c r="A40" s="22" t="s">
        <v>12</v>
      </c>
      <c r="B40" s="18" t="s">
        <v>19</v>
      </c>
      <c r="C40" s="23" t="str">
        <f>[7]決勝順位!C10</f>
        <v>神戸龍谷高校</v>
      </c>
      <c r="D40" s="23" t="str">
        <f>[7]決勝順位!E10</f>
        <v>松岡　龍成</v>
      </c>
      <c r="E40" s="22"/>
    </row>
    <row r="41" spans="1:5" ht="19.8" x14ac:dyDescent="0.45">
      <c r="A41" s="22" t="s">
        <v>12</v>
      </c>
      <c r="B41" s="18" t="s">
        <v>19</v>
      </c>
      <c r="C41" s="18" t="str">
        <f>[7]決勝順位!C11</f>
        <v>神戸龍谷高校</v>
      </c>
      <c r="D41" s="18" t="str">
        <f>[7]決勝順位!E11</f>
        <v>勝谷　大悟</v>
      </c>
      <c r="E41" s="22"/>
    </row>
    <row r="42" spans="1:5" ht="19.8" x14ac:dyDescent="0.45">
      <c r="A42" s="22" t="s">
        <v>12</v>
      </c>
      <c r="B42" s="18" t="s">
        <v>19</v>
      </c>
      <c r="C42" s="18" t="str">
        <f>[7]決勝順位!C12</f>
        <v>葺合高校</v>
      </c>
      <c r="D42" s="18" t="str">
        <f>[7]決勝順位!E12</f>
        <v>和本紗奈</v>
      </c>
      <c r="E42" s="22"/>
    </row>
    <row r="43" spans="1:5" ht="19.8" x14ac:dyDescent="0.45">
      <c r="A43" s="22" t="s">
        <v>13</v>
      </c>
      <c r="B43" s="15" t="s">
        <v>16</v>
      </c>
      <c r="C43" s="19" t="str">
        <f>[8]決勝順位!C7</f>
        <v>神戸東道院拳友会</v>
      </c>
      <c r="D43" s="19" t="str">
        <f>[8]決勝順位!E7</f>
        <v>竹中　陸人</v>
      </c>
      <c r="E43" s="15"/>
    </row>
    <row r="44" spans="1:5" ht="19.8" x14ac:dyDescent="0.45">
      <c r="A44" s="22" t="s">
        <v>13</v>
      </c>
      <c r="B44" s="15" t="s">
        <v>17</v>
      </c>
      <c r="C44" s="19" t="str">
        <f>[8]決勝順位!C8</f>
        <v>神戸龍谷高校</v>
      </c>
      <c r="D44" s="19" t="str">
        <f>[8]決勝順位!E8</f>
        <v>中村　彩乃</v>
      </c>
      <c r="E44" s="15"/>
    </row>
    <row r="45" spans="1:5" ht="19.8" x14ac:dyDescent="0.45">
      <c r="A45" s="22" t="s">
        <v>13</v>
      </c>
      <c r="B45" s="15" t="s">
        <v>18</v>
      </c>
      <c r="C45" s="24" t="str">
        <f>[8]決勝順位!C9</f>
        <v xml:space="preserve"> 神戸市役所</v>
      </c>
      <c r="D45" s="19" t="str">
        <f>[8]決勝順位!E9</f>
        <v>五嶋　顕治</v>
      </c>
      <c r="E45" s="15"/>
    </row>
    <row r="46" spans="1:5" ht="19.8" x14ac:dyDescent="0.45">
      <c r="A46" s="22" t="s">
        <v>14</v>
      </c>
      <c r="B46" s="18" t="s">
        <v>16</v>
      </c>
      <c r="C46" s="18" t="s">
        <v>23</v>
      </c>
      <c r="D46" s="18"/>
      <c r="E46" s="15"/>
    </row>
    <row r="47" spans="1:5" ht="19.8" x14ac:dyDescent="0.45">
      <c r="A47" s="22" t="s">
        <v>15</v>
      </c>
      <c r="B47" s="18" t="s">
        <v>16</v>
      </c>
      <c r="C47" s="18" t="s">
        <v>24</v>
      </c>
      <c r="D47" s="18"/>
      <c r="E47" s="15"/>
    </row>
    <row r="48" spans="1:5" ht="19.8" x14ac:dyDescent="0.45">
      <c r="A48" s="22"/>
      <c r="B48" s="15"/>
      <c r="C48" s="15"/>
      <c r="D48" s="15"/>
      <c r="E48" s="15"/>
    </row>
    <row r="51" spans="3:7" x14ac:dyDescent="0.45">
      <c r="C51" s="2"/>
      <c r="D51" s="3"/>
      <c r="E51" s="4"/>
      <c r="F51" s="4"/>
      <c r="G51" s="4"/>
    </row>
    <row r="52" spans="3:7" x14ac:dyDescent="0.45">
      <c r="D52" s="3"/>
      <c r="E52" s="4"/>
      <c r="F52" s="4"/>
      <c r="G52" s="4"/>
    </row>
    <row r="53" spans="3:7" x14ac:dyDescent="0.45">
      <c r="D53" s="5"/>
      <c r="E53" s="6"/>
      <c r="F53" s="6"/>
      <c r="G53" s="6"/>
    </row>
    <row r="54" spans="3:7" x14ac:dyDescent="0.45">
      <c r="D54" s="5"/>
      <c r="E54" s="6"/>
      <c r="F54" s="6"/>
      <c r="G54" s="6"/>
    </row>
    <row r="56" spans="3:7" x14ac:dyDescent="0.45">
      <c r="C56" s="7"/>
      <c r="D56" s="7"/>
    </row>
    <row r="57" spans="3:7" x14ac:dyDescent="0.45">
      <c r="D57" s="8"/>
    </row>
    <row r="58" spans="3:7" x14ac:dyDescent="0.45">
      <c r="D58" s="8"/>
    </row>
  </sheetData>
  <mergeCells count="1">
    <mergeCell ref="A1:E1"/>
  </mergeCells>
  <phoneticPr fontId="2"/>
  <pageMargins left="0.70866141732283472" right="0.70866141732283472" top="0.74803149606299213" bottom="0.38" header="0.31496062992125984" footer="0.31496062992125984"/>
  <pageSetup paperSize="9" scale="90" orientation="landscape" horizontalDpi="4294967293" verticalDpi="0" r:id="rId1"/>
  <rowBreaks count="1" manualBreakCount="1">
    <brk id="2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中前浩二</dc:creator>
  <cp:lastModifiedBy>秀司 森</cp:lastModifiedBy>
  <cp:lastPrinted>2023-12-09T05:25:09Z</cp:lastPrinted>
  <dcterms:created xsi:type="dcterms:W3CDTF">2019-11-12T21:37:47Z</dcterms:created>
  <dcterms:modified xsi:type="dcterms:W3CDTF">2023-12-09T05:42:56Z</dcterms:modified>
</cp:coreProperties>
</file>