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Bastian\iCloudDrive\Energieberatung_\7. Anschreiben\3. Berechnung Wärmepumpe\"/>
    </mc:Choice>
  </mc:AlternateContent>
  <xr:revisionPtr revIDLastSave="0" documentId="13_ncr:1_{B4E29202-43AC-4A26-A48E-D9346E15F9A9}" xr6:coauthVersionLast="47" xr6:coauthVersionMax="47" xr10:uidLastSave="{00000000-0000-0000-0000-000000000000}"/>
  <workbookProtection workbookAlgorithmName="SHA-512" workbookHashValue="qRWcsb6HUh5kY2pZ2erQZGc84QdpwsRZdXDvm4F1f6YN8EFn2GsJOcDO4OKJ8J5VPd03h6NofysvoCAo6rS15w==" workbookSaltValue="zAGuZY0I70RTqdPSCFK2zw==" workbookSpinCount="100000" lockStructure="1"/>
  <bookViews>
    <workbookView xWindow="-120" yWindow="-120" windowWidth="29040" windowHeight="15720" xr2:uid="{DF86AC75-A1FD-4870-9291-9B2C63979F3C}"/>
  </bookViews>
  <sheets>
    <sheet name="Tabelle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6" i="1" s="1"/>
  <c r="C11" i="1"/>
  <c r="C28" i="1" l="1"/>
  <c r="C31" i="1" s="1"/>
  <c r="C34" i="1" s="1"/>
  <c r="C19" i="1"/>
</calcChain>
</file>

<file path=xl/sharedStrings.xml><?xml version="1.0" encoding="utf-8"?>
<sst xmlns="http://schemas.openxmlformats.org/spreadsheetml/2006/main" count="39" uniqueCount="29">
  <si>
    <t>Kosten/ Einheit</t>
  </si>
  <si>
    <t>Jahresarbeitszahl Wärmepumpe</t>
  </si>
  <si>
    <t>Tatsächlicher Verbrauch</t>
  </si>
  <si>
    <t>kWh</t>
  </si>
  <si>
    <t>Euro</t>
  </si>
  <si>
    <t>Derzeitige Kosten/ Jahr</t>
  </si>
  <si>
    <t>Stromverbrauch Wärmepumpe</t>
  </si>
  <si>
    <t>(Tatsächlicher Verbrauch/ JAZ)</t>
  </si>
  <si>
    <t>Kosten Strom Wärmepumpen (Jahr)</t>
  </si>
  <si>
    <t>Stromverbrauch WP x Kosten Strom</t>
  </si>
  <si>
    <t>Ersparnis bei Einbau Wärmepumpe</t>
  </si>
  <si>
    <t>Euro/ Jahr</t>
  </si>
  <si>
    <t>kWh/ Jahr</t>
  </si>
  <si>
    <t>Kosten/ kWh Strom (Wärmepumpe)</t>
  </si>
  <si>
    <t>(eventuell Wärmepumpentarif)</t>
  </si>
  <si>
    <t>Mit Photovoltaikanlage</t>
  </si>
  <si>
    <t>Deckungsanteil</t>
  </si>
  <si>
    <t>(Fremdbezug)</t>
  </si>
  <si>
    <t>Informationen</t>
  </si>
  <si>
    <t>Hierbei handelt es sich um eine Überschlagsrechnung
unter Einbezug von Annahmen. 
Energiekosten können schwanken und eine falsch ausgelegte Wärmepumpe erreicht eventuell nicht die kalkulierte Jahresarbeitszahl. Auch kann der Deckungsanteil der Photovoltaikanlage variieren. 
Auch Zinseffekte werden nicht berücksichtigt.</t>
  </si>
  <si>
    <t>%</t>
  </si>
  <si>
    <t>(Heizöl und Gas in kWh)</t>
  </si>
  <si>
    <t>Was kostet deine kWh Gas?</t>
  </si>
  <si>
    <t>Was kostet deine kWh Strom?</t>
  </si>
  <si>
    <t>Wie hoch ist dein Verbrauch/ Jahr?</t>
  </si>
  <si>
    <t>Angestrebte Jahresarbeitszahl [1]</t>
  </si>
  <si>
    <t>[1] Jahresarbeitszahl:</t>
  </si>
  <si>
    <t>Verhältnis von eingesetztem Strom zu erzeugter Wärmeenergie. 
Ab dem 01.01.2024 ist eine JAZ von 3,0 rechnerisch nachzuweisen.</t>
  </si>
  <si>
    <t>Wie viel des Verbrauches 
deckt die PV- Anlage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</si>
</sst>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9F5E8"/>
      <name val="Calibri"/>
      <family val="2"/>
      <scheme val="minor"/>
    </font>
    <font>
      <b/>
      <sz val="11"/>
      <color rgb="FFF9F5E8"/>
      <name val="Calibri"/>
      <family val="2"/>
      <scheme val="minor"/>
    </font>
    <font>
      <sz val="12"/>
      <color rgb="FF386687"/>
      <name val="Calibri"/>
      <family val="2"/>
      <scheme val="minor"/>
    </font>
    <font>
      <b/>
      <sz val="12"/>
      <color rgb="FF386687"/>
      <name val="Calibri"/>
      <family val="2"/>
      <scheme val="minor"/>
    </font>
    <font>
      <b/>
      <sz val="11"/>
      <color rgb="FF386687"/>
      <name val="Calibri"/>
      <family val="2"/>
      <scheme val="minor"/>
    </font>
  </fonts>
  <fills count="4">
    <fill>
      <patternFill patternType="none"/>
    </fill>
    <fill>
      <patternFill patternType="gray125"/>
    </fill>
    <fill>
      <patternFill patternType="solid">
        <fgColor rgb="FF386687"/>
        <bgColor indexed="64"/>
      </patternFill>
    </fill>
    <fill>
      <patternFill patternType="solid">
        <fgColor rgb="FFF9F5E8"/>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2">
    <xf numFmtId="0" fontId="0" fillId="0" borderId="0" xfId="0"/>
    <xf numFmtId="3" fontId="0" fillId="2" borderId="0" xfId="0" applyNumberFormat="1" applyFill="1"/>
    <xf numFmtId="0" fontId="0" fillId="2" borderId="0" xfId="0" applyFill="1"/>
    <xf numFmtId="3" fontId="1" fillId="2" borderId="0" xfId="0" applyNumberFormat="1" applyFont="1" applyFill="1"/>
    <xf numFmtId="3" fontId="2" fillId="2" borderId="0" xfId="0" applyNumberFormat="1" applyFont="1" applyFill="1"/>
    <xf numFmtId="3" fontId="4" fillId="3" borderId="2" xfId="0" applyNumberFormat="1" applyFont="1" applyFill="1" applyBorder="1"/>
    <xf numFmtId="3" fontId="3" fillId="3" borderId="3" xfId="0" applyNumberFormat="1" applyFont="1" applyFill="1" applyBorder="1"/>
    <xf numFmtId="3" fontId="4" fillId="3" borderId="3" xfId="0" applyNumberFormat="1" applyFont="1" applyFill="1" applyBorder="1"/>
    <xf numFmtId="3" fontId="4" fillId="3" borderId="4" xfId="0" applyNumberFormat="1" applyFont="1" applyFill="1" applyBorder="1"/>
    <xf numFmtId="3" fontId="5" fillId="3" borderId="2" xfId="0" applyNumberFormat="1" applyFont="1" applyFill="1" applyBorder="1"/>
    <xf numFmtId="3" fontId="5" fillId="3" borderId="3" xfId="0" applyNumberFormat="1" applyFont="1" applyFill="1" applyBorder="1"/>
    <xf numFmtId="3" fontId="5" fillId="3" borderId="4" xfId="0" applyNumberFormat="1" applyFont="1" applyFill="1" applyBorder="1"/>
    <xf numFmtId="3" fontId="1" fillId="2" borderId="0" xfId="0" applyNumberFormat="1" applyFont="1" applyFill="1" applyAlignment="1">
      <alignment vertical="top" wrapText="1"/>
    </xf>
    <xf numFmtId="0" fontId="0" fillId="0" borderId="0" xfId="0" applyAlignment="1">
      <alignment horizontal="left"/>
    </xf>
    <xf numFmtId="0" fontId="0" fillId="0" borderId="0" xfId="0" applyProtection="1">
      <protection locked="0"/>
    </xf>
    <xf numFmtId="4" fontId="5" fillId="3" borderId="1" xfId="0" applyNumberFormat="1" applyFont="1" applyFill="1" applyBorder="1" applyProtection="1">
      <protection locked="0"/>
    </xf>
    <xf numFmtId="3" fontId="5" fillId="3" borderId="1" xfId="0" applyNumberFormat="1" applyFont="1" applyFill="1" applyBorder="1" applyProtection="1">
      <protection locked="0"/>
    </xf>
    <xf numFmtId="0" fontId="0" fillId="3" borderId="0" xfId="0" applyFill="1"/>
    <xf numFmtId="3" fontId="0" fillId="3" borderId="0" xfId="0" applyNumberFormat="1" applyFill="1"/>
    <xf numFmtId="3" fontId="1" fillId="2" borderId="0" xfId="0" applyNumberFormat="1" applyFont="1" applyFill="1" applyAlignment="1">
      <alignment horizontal="left" vertical="top" wrapText="1"/>
    </xf>
    <xf numFmtId="3" fontId="1" fillId="2" borderId="0" xfId="0" applyNumberFormat="1" applyFont="1" applyFill="1" applyAlignment="1">
      <alignment horizontal="left" vertical="top"/>
    </xf>
    <xf numFmtId="3" fontId="1" fillId="3" borderId="0" xfId="0" applyNumberFormat="1" applyFont="1" applyFill="1" applyAlignment="1">
      <alignment horizontal="center"/>
    </xf>
  </cellXfs>
  <cellStyles count="1">
    <cellStyle name="Standard" xfId="0" builtinId="0"/>
  </cellStyles>
  <dxfs count="0"/>
  <tableStyles count="0" defaultTableStyle="TableStyleMedium2" defaultPivotStyle="PivotStyleLight16"/>
  <colors>
    <mruColors>
      <color rgb="FF386687"/>
      <color rgb="FFF9F5E8"/>
      <color rgb="FFFFE7FC"/>
      <color rgb="FFCCFF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676274</xdr:colOff>
      <xdr:row>13</xdr:row>
      <xdr:rowOff>104775</xdr:rowOff>
    </xdr:from>
    <xdr:to>
      <xdr:col>6</xdr:col>
      <xdr:colOff>678183</xdr:colOff>
      <xdr:row>22</xdr:row>
      <xdr:rowOff>49534</xdr:rowOff>
    </xdr:to>
    <xdr:pic>
      <xdr:nvPicPr>
        <xdr:cNvPr id="4" name="Grafik 3">
          <a:extLst>
            <a:ext uri="{FF2B5EF4-FFF2-40B4-BE49-F238E27FC236}">
              <a16:creationId xmlns:a16="http://schemas.microsoft.com/office/drawing/2014/main" id="{89D384DF-AF2F-A53E-C983-5AFE5C9BE9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43424" y="2657475"/>
          <a:ext cx="1525909" cy="152590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CE01-2571-4FF9-B094-92524B7C0E60}">
  <dimension ref="A1:J48"/>
  <sheetViews>
    <sheetView tabSelected="1" view="pageLayout" topLeftCell="A3" zoomScaleNormal="100" workbookViewId="0">
      <selection activeCell="C3" sqref="C3"/>
    </sheetView>
  </sheetViews>
  <sheetFormatPr baseColWidth="10" defaultColWidth="10.7109375" defaultRowHeight="15" x14ac:dyDescent="0.25"/>
  <cols>
    <col min="1" max="1" width="31.42578125" customWidth="1"/>
    <col min="2" max="2" width="1.5703125" customWidth="1"/>
    <col min="7" max="7" width="12.5703125" customWidth="1"/>
  </cols>
  <sheetData>
    <row r="1" spans="1:10" x14ac:dyDescent="0.25">
      <c r="A1" s="1"/>
      <c r="B1" s="1"/>
      <c r="C1" s="1"/>
      <c r="D1" s="1"/>
      <c r="E1" s="1"/>
      <c r="F1" s="1"/>
      <c r="G1" s="2"/>
    </row>
    <row r="2" spans="1:10" ht="15.75" thickBot="1" x14ac:dyDescent="0.3">
      <c r="A2" s="1"/>
      <c r="B2" s="1"/>
      <c r="C2" s="1"/>
      <c r="D2" s="1"/>
      <c r="E2" s="1"/>
      <c r="F2" s="1"/>
      <c r="G2" s="2"/>
    </row>
    <row r="3" spans="1:10" ht="15.75" thickBot="1" x14ac:dyDescent="0.3">
      <c r="A3" s="3" t="s">
        <v>0</v>
      </c>
      <c r="B3" s="3"/>
      <c r="C3" s="15">
        <v>0.15</v>
      </c>
      <c r="D3" s="3" t="s">
        <v>4</v>
      </c>
      <c r="E3" s="3" t="s">
        <v>22</v>
      </c>
      <c r="F3" s="1"/>
      <c r="G3" s="2"/>
    </row>
    <row r="4" spans="1:10" ht="15.75" thickBot="1" x14ac:dyDescent="0.3">
      <c r="A4" s="3" t="s">
        <v>21</v>
      </c>
      <c r="B4" s="3"/>
      <c r="C4" s="3"/>
      <c r="D4" s="3"/>
      <c r="E4" s="1"/>
      <c r="F4" s="1"/>
      <c r="G4" s="2"/>
    </row>
    <row r="5" spans="1:10" ht="15.75" thickBot="1" x14ac:dyDescent="0.3">
      <c r="A5" s="3" t="s">
        <v>13</v>
      </c>
      <c r="B5" s="3"/>
      <c r="C5" s="15">
        <v>0.28000000000000003</v>
      </c>
      <c r="D5" s="3" t="s">
        <v>4</v>
      </c>
      <c r="E5" s="3" t="s">
        <v>23</v>
      </c>
      <c r="F5" s="1"/>
      <c r="G5" s="2"/>
    </row>
    <row r="6" spans="1:10" ht="15.75" thickBot="1" x14ac:dyDescent="0.3">
      <c r="A6" s="3" t="s">
        <v>14</v>
      </c>
      <c r="B6" s="3"/>
      <c r="C6" s="3"/>
      <c r="D6" s="3"/>
      <c r="E6" s="1"/>
      <c r="F6" s="1"/>
      <c r="G6" s="2"/>
    </row>
    <row r="7" spans="1:10" ht="15.75" thickBot="1" x14ac:dyDescent="0.3">
      <c r="A7" s="3" t="s">
        <v>2</v>
      </c>
      <c r="B7" s="3"/>
      <c r="C7" s="16">
        <v>18000</v>
      </c>
      <c r="D7" s="3" t="s">
        <v>3</v>
      </c>
      <c r="E7" s="3" t="s">
        <v>24</v>
      </c>
      <c r="F7" s="1"/>
      <c r="G7" s="2"/>
    </row>
    <row r="8" spans="1:10" ht="15.75" thickBot="1" x14ac:dyDescent="0.3">
      <c r="A8" s="3"/>
      <c r="B8" s="3"/>
      <c r="C8" s="3"/>
      <c r="D8" s="3"/>
      <c r="E8" s="1"/>
      <c r="F8" s="1"/>
      <c r="G8" s="2"/>
    </row>
    <row r="9" spans="1:10" ht="15.75" thickBot="1" x14ac:dyDescent="0.3">
      <c r="A9" s="3" t="s">
        <v>1</v>
      </c>
      <c r="B9" s="3"/>
      <c r="C9" s="15">
        <v>3.5</v>
      </c>
      <c r="D9" s="3"/>
      <c r="E9" s="3" t="s">
        <v>25</v>
      </c>
      <c r="F9" s="1"/>
      <c r="G9" s="2"/>
    </row>
    <row r="10" spans="1:10" x14ac:dyDescent="0.25">
      <c r="A10" s="3"/>
      <c r="B10" s="3"/>
      <c r="C10" s="3"/>
      <c r="D10" s="3"/>
      <c r="E10" s="1"/>
      <c r="F10" s="1"/>
      <c r="G10" s="2"/>
    </row>
    <row r="11" spans="1:10" x14ac:dyDescent="0.25">
      <c r="A11" s="3" t="s">
        <v>5</v>
      </c>
      <c r="B11" s="3"/>
      <c r="C11" s="3">
        <f>C3*C7</f>
        <v>2700</v>
      </c>
      <c r="D11" s="3" t="s">
        <v>11</v>
      </c>
      <c r="E11" s="1"/>
      <c r="F11" s="1"/>
      <c r="G11" s="2"/>
    </row>
    <row r="12" spans="1:10" x14ac:dyDescent="0.25">
      <c r="A12" s="3"/>
      <c r="B12" s="3"/>
      <c r="C12" s="3"/>
      <c r="D12" s="3"/>
      <c r="E12" s="1"/>
      <c r="F12" s="1"/>
      <c r="G12" s="2"/>
    </row>
    <row r="13" spans="1:10" x14ac:dyDescent="0.25">
      <c r="A13" s="3" t="s">
        <v>6</v>
      </c>
      <c r="B13" s="3"/>
      <c r="C13" s="3">
        <f>(C7/C9)</f>
        <v>5142.8571428571431</v>
      </c>
      <c r="D13" s="3" t="s">
        <v>12</v>
      </c>
      <c r="E13" s="1"/>
      <c r="F13" s="1"/>
      <c r="G13" s="2"/>
    </row>
    <row r="14" spans="1:10" x14ac:dyDescent="0.25">
      <c r="A14" s="3" t="s">
        <v>7</v>
      </c>
      <c r="B14" s="3"/>
      <c r="C14" s="3"/>
      <c r="D14" s="3"/>
      <c r="E14" s="1"/>
      <c r="F14" s="1"/>
      <c r="G14" s="2"/>
    </row>
    <row r="15" spans="1:10" x14ac:dyDescent="0.25">
      <c r="A15" s="3"/>
      <c r="B15" s="3"/>
      <c r="C15" s="3"/>
      <c r="D15" s="3"/>
      <c r="E15" s="1"/>
      <c r="F15" s="1"/>
      <c r="G15" s="2"/>
      <c r="J15" s="14"/>
    </row>
    <row r="16" spans="1:10" x14ac:dyDescent="0.25">
      <c r="A16" s="3" t="s">
        <v>8</v>
      </c>
      <c r="B16" s="3"/>
      <c r="C16" s="3">
        <f>C13*C5</f>
        <v>1440.0000000000002</v>
      </c>
      <c r="D16" s="3" t="s">
        <v>11</v>
      </c>
      <c r="E16" s="1"/>
      <c r="F16" s="1"/>
      <c r="G16" s="2"/>
    </row>
    <row r="17" spans="1:7" x14ac:dyDescent="0.25">
      <c r="A17" s="3" t="s">
        <v>9</v>
      </c>
      <c r="B17" s="3"/>
      <c r="C17" s="3"/>
      <c r="D17" s="3"/>
      <c r="E17" s="1"/>
      <c r="F17" s="1"/>
      <c r="G17" s="2"/>
    </row>
    <row r="18" spans="1:7" ht="15.75" thickBot="1" x14ac:dyDescent="0.3">
      <c r="A18" s="3"/>
      <c r="B18" s="3"/>
      <c r="C18" s="3"/>
      <c r="D18" s="3"/>
      <c r="E18" s="1"/>
      <c r="F18" s="1"/>
      <c r="G18" s="2"/>
    </row>
    <row r="19" spans="1:7" ht="16.5" thickBot="1" x14ac:dyDescent="0.3">
      <c r="A19" s="5" t="s">
        <v>10</v>
      </c>
      <c r="B19" s="6"/>
      <c r="C19" s="7">
        <f>(C11-C16)</f>
        <v>1259.9999999999998</v>
      </c>
      <c r="D19" s="8" t="s">
        <v>11</v>
      </c>
      <c r="E19" s="1"/>
      <c r="F19" s="1"/>
      <c r="G19" s="2"/>
    </row>
    <row r="20" spans="1:7" x14ac:dyDescent="0.25">
      <c r="A20" s="3"/>
      <c r="B20" s="3"/>
      <c r="C20" s="3"/>
      <c r="D20" s="3"/>
      <c r="E20" s="1"/>
      <c r="F20" s="1"/>
      <c r="G20" s="2"/>
    </row>
    <row r="21" spans="1:7" x14ac:dyDescent="0.25">
      <c r="A21" s="3"/>
      <c r="B21" s="3"/>
      <c r="C21" s="3"/>
      <c r="D21" s="3"/>
      <c r="E21" s="1"/>
      <c r="F21" s="1"/>
      <c r="G21" s="2"/>
    </row>
    <row r="22" spans="1:7" ht="2.85" customHeight="1" x14ac:dyDescent="0.25">
      <c r="A22" s="21"/>
      <c r="B22" s="21"/>
      <c r="C22" s="21"/>
      <c r="D22" s="21"/>
      <c r="E22" s="21"/>
      <c r="F22" s="21"/>
      <c r="G22" s="21"/>
    </row>
    <row r="23" spans="1:7" x14ac:dyDescent="0.25">
      <c r="A23" s="3"/>
      <c r="B23" s="3"/>
      <c r="C23" s="3"/>
      <c r="D23" s="3"/>
      <c r="E23" s="1"/>
      <c r="F23" s="1"/>
      <c r="G23" s="2"/>
    </row>
    <row r="24" spans="1:7" x14ac:dyDescent="0.25">
      <c r="A24" s="4" t="s">
        <v>15</v>
      </c>
      <c r="B24" s="3"/>
      <c r="C24" s="3"/>
      <c r="D24" s="3"/>
      <c r="E24" s="1"/>
      <c r="F24" s="1"/>
      <c r="G24" s="2"/>
    </row>
    <row r="25" spans="1:7" ht="15.75" thickBot="1" x14ac:dyDescent="0.3">
      <c r="A25" s="3"/>
      <c r="B25" s="3"/>
      <c r="C25" s="3"/>
      <c r="D25" s="3"/>
      <c r="E25" s="1"/>
      <c r="F25" s="1"/>
      <c r="G25" s="2"/>
    </row>
    <row r="26" spans="1:7" ht="15.75" thickBot="1" x14ac:dyDescent="0.3">
      <c r="A26" s="3" t="s">
        <v>16</v>
      </c>
      <c r="B26" s="3"/>
      <c r="C26" s="16">
        <v>20</v>
      </c>
      <c r="D26" s="3" t="s">
        <v>20</v>
      </c>
      <c r="E26" s="19" t="s">
        <v>28</v>
      </c>
      <c r="F26" s="20"/>
      <c r="G26" s="20"/>
    </row>
    <row r="27" spans="1:7" ht="30" customHeight="1" x14ac:dyDescent="0.25">
      <c r="A27" s="3"/>
      <c r="B27" s="3"/>
      <c r="C27" s="3"/>
      <c r="D27" s="3"/>
      <c r="E27" s="20"/>
      <c r="F27" s="20"/>
      <c r="G27" s="20"/>
    </row>
    <row r="28" spans="1:7" x14ac:dyDescent="0.25">
      <c r="A28" s="3" t="s">
        <v>6</v>
      </c>
      <c r="B28" s="3"/>
      <c r="C28" s="3">
        <f>C13/100*(100-C26)</f>
        <v>4114.2857142857147</v>
      </c>
      <c r="D28" s="3" t="s">
        <v>12</v>
      </c>
      <c r="E28" s="1"/>
      <c r="F28" s="1"/>
      <c r="G28" s="2"/>
    </row>
    <row r="29" spans="1:7" x14ac:dyDescent="0.25">
      <c r="A29" s="3" t="s">
        <v>17</v>
      </c>
      <c r="B29" s="3"/>
      <c r="C29" s="3"/>
      <c r="D29" s="3"/>
      <c r="E29" s="1"/>
      <c r="F29" s="1"/>
      <c r="G29" s="2"/>
    </row>
    <row r="30" spans="1:7" x14ac:dyDescent="0.25">
      <c r="A30" s="3"/>
      <c r="B30" s="3"/>
      <c r="C30" s="3"/>
      <c r="D30" s="3"/>
      <c r="E30" s="1"/>
      <c r="F30" s="1"/>
      <c r="G30" s="2"/>
    </row>
    <row r="31" spans="1:7" x14ac:dyDescent="0.25">
      <c r="A31" s="3" t="s">
        <v>8</v>
      </c>
      <c r="B31" s="3"/>
      <c r="C31" s="3">
        <f>C28*C5</f>
        <v>1152.0000000000002</v>
      </c>
      <c r="D31" s="3" t="s">
        <v>11</v>
      </c>
      <c r="E31" s="1"/>
      <c r="F31" s="1"/>
      <c r="G31" s="2"/>
    </row>
    <row r="32" spans="1:7" x14ac:dyDescent="0.25">
      <c r="A32" s="3" t="s">
        <v>9</v>
      </c>
      <c r="B32" s="3"/>
      <c r="C32" s="3"/>
      <c r="D32" s="3"/>
      <c r="E32" s="1"/>
      <c r="F32" s="1"/>
      <c r="G32" s="2"/>
    </row>
    <row r="33" spans="1:7" ht="15.75" thickBot="1" x14ac:dyDescent="0.3">
      <c r="A33" s="3"/>
      <c r="B33" s="3"/>
      <c r="C33" s="3"/>
      <c r="D33" s="3"/>
      <c r="E33" s="1"/>
      <c r="F33" s="1"/>
      <c r="G33" s="2"/>
    </row>
    <row r="34" spans="1:7" ht="15.75" thickBot="1" x14ac:dyDescent="0.3">
      <c r="A34" s="9" t="s">
        <v>10</v>
      </c>
      <c r="B34" s="10"/>
      <c r="C34" s="10">
        <f>C11-C31</f>
        <v>1547.9999999999998</v>
      </c>
      <c r="D34" s="11" t="s">
        <v>11</v>
      </c>
      <c r="E34" s="1"/>
      <c r="F34" s="1"/>
      <c r="G34" s="2"/>
    </row>
    <row r="35" spans="1:7" x14ac:dyDescent="0.25">
      <c r="A35" s="1"/>
      <c r="B35" s="1"/>
      <c r="C35" s="1"/>
      <c r="D35" s="1"/>
      <c r="E35" s="1"/>
      <c r="F35" s="1"/>
      <c r="G35" s="2"/>
    </row>
    <row r="36" spans="1:7" ht="2.85" customHeight="1" x14ac:dyDescent="0.25">
      <c r="A36" s="18"/>
      <c r="B36" s="18"/>
      <c r="C36" s="18"/>
      <c r="D36" s="18"/>
      <c r="E36" s="18"/>
      <c r="F36" s="18"/>
      <c r="G36" s="17"/>
    </row>
    <row r="37" spans="1:7" x14ac:dyDescent="0.25">
      <c r="A37" s="1"/>
      <c r="B37" s="1"/>
      <c r="C37" s="1"/>
      <c r="D37" s="1"/>
      <c r="E37" s="1"/>
      <c r="F37" s="1"/>
      <c r="G37" s="2"/>
    </row>
    <row r="38" spans="1:7" ht="15" customHeight="1" x14ac:dyDescent="0.25">
      <c r="A38" s="4" t="s">
        <v>18</v>
      </c>
      <c r="B38" s="19" t="s">
        <v>19</v>
      </c>
      <c r="C38" s="19"/>
      <c r="D38" s="19"/>
      <c r="E38" s="19"/>
      <c r="F38" s="19"/>
      <c r="G38" s="19"/>
    </row>
    <row r="39" spans="1:7" x14ac:dyDescent="0.25">
      <c r="A39" s="1"/>
      <c r="B39" s="19"/>
      <c r="C39" s="19"/>
      <c r="D39" s="19"/>
      <c r="E39" s="19"/>
      <c r="F39" s="19"/>
      <c r="G39" s="19"/>
    </row>
    <row r="40" spans="1:7" x14ac:dyDescent="0.25">
      <c r="A40" s="1"/>
      <c r="B40" s="19"/>
      <c r="C40" s="19"/>
      <c r="D40" s="19"/>
      <c r="E40" s="19"/>
      <c r="F40" s="19"/>
      <c r="G40" s="19"/>
    </row>
    <row r="41" spans="1:7" x14ac:dyDescent="0.25">
      <c r="A41" s="1"/>
      <c r="B41" s="19"/>
      <c r="C41" s="19"/>
      <c r="D41" s="19"/>
      <c r="E41" s="19"/>
      <c r="F41" s="19"/>
      <c r="G41" s="19"/>
    </row>
    <row r="42" spans="1:7" x14ac:dyDescent="0.25">
      <c r="A42" s="1"/>
      <c r="B42" s="19"/>
      <c r="C42" s="19"/>
      <c r="D42" s="19"/>
      <c r="E42" s="19"/>
      <c r="F42" s="19"/>
      <c r="G42" s="19"/>
    </row>
    <row r="43" spans="1:7" x14ac:dyDescent="0.25">
      <c r="A43" s="1"/>
      <c r="B43" s="19"/>
      <c r="C43" s="19"/>
      <c r="D43" s="19"/>
      <c r="E43" s="19"/>
      <c r="F43" s="19"/>
      <c r="G43" s="19"/>
    </row>
    <row r="44" spans="1:7" x14ac:dyDescent="0.25">
      <c r="A44" s="1"/>
      <c r="B44" s="19"/>
      <c r="C44" s="19"/>
      <c r="D44" s="19"/>
      <c r="E44" s="19"/>
      <c r="F44" s="19"/>
      <c r="G44" s="19"/>
    </row>
    <row r="45" spans="1:7" x14ac:dyDescent="0.25">
      <c r="A45" s="1"/>
      <c r="B45" s="12"/>
      <c r="C45" s="12"/>
      <c r="D45" s="12"/>
      <c r="E45" s="12"/>
      <c r="F45" s="12"/>
      <c r="G45" s="12"/>
    </row>
    <row r="46" spans="1:7" s="13" customFormat="1" ht="45" customHeight="1" x14ac:dyDescent="0.25">
      <c r="A46" s="12" t="s">
        <v>26</v>
      </c>
      <c r="B46" s="19" t="s">
        <v>27</v>
      </c>
      <c r="C46" s="19"/>
      <c r="D46" s="19"/>
      <c r="E46" s="19"/>
      <c r="F46" s="19"/>
      <c r="G46" s="19"/>
    </row>
    <row r="47" spans="1:7" x14ac:dyDescent="0.25">
      <c r="A47" s="2"/>
      <c r="B47" s="19"/>
      <c r="C47" s="19"/>
      <c r="D47" s="19"/>
      <c r="E47" s="19"/>
      <c r="F47" s="19"/>
      <c r="G47" s="19"/>
    </row>
    <row r="48" spans="1:7" x14ac:dyDescent="0.25">
      <c r="A48" s="2"/>
      <c r="B48" s="2"/>
      <c r="C48" s="2"/>
      <c r="D48" s="2"/>
      <c r="E48" s="2"/>
      <c r="F48" s="2"/>
      <c r="G48" s="2"/>
    </row>
  </sheetData>
  <sheetProtection algorithmName="SHA-512" hashValue="fzSxfGrYmAnNxwD9eFmCUvWvAPbdqOCcEQXmbgniI1Fb3FYNcnTLfqs/8cfhYU7EyhxWL2Zm6vccd1KI/4paTw==" saltValue="wtzw8QOAVMFcFd2fZEyDfA==" spinCount="100000" sheet="1" selectLockedCells="1"/>
  <mergeCells count="4">
    <mergeCell ref="E26:G27"/>
    <mergeCell ref="A22:G22"/>
    <mergeCell ref="B38:G44"/>
    <mergeCell ref="B46:G47"/>
  </mergeCells>
  <pageMargins left="0.7" right="0.7" top="0.78740157499999996" bottom="0.78740157499999996" header="0.3" footer="0.3"/>
  <pageSetup paperSize="9" orientation="portrait" horizontalDpi="4294967292" verticalDpi="1200" r:id="rId1"/>
  <headerFooter>
    <oddFooter>&amp;L2Q. Energy Consulting&amp;R18.06.2023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Bastian</dc:creator>
  <cp:lastModifiedBy>Bastian</cp:lastModifiedBy>
  <cp:lastPrinted>2022-06-19T10:01:48Z</cp:lastPrinted>
  <dcterms:created xsi:type="dcterms:W3CDTF">2022-03-10T17:20:44Z</dcterms:created>
  <dcterms:modified xsi:type="dcterms:W3CDTF">2023-06-23T09:02:45Z</dcterms:modified>
</cp:coreProperties>
</file>