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1"/>
  </bookViews>
  <sheets>
    <sheet name="参加申込書" sheetId="1" r:id="rId1"/>
    <sheet name="参加申込書（中学生用）" sheetId="2" r:id="rId2"/>
    <sheet name="記入例" sheetId="3" r:id="rId3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<sst xmlns="http://schemas.openxmlformats.org/spreadsheetml/2006/main" count="216" uniqueCount="78">
  <si>
    <t>所属名</t>
  </si>
  <si>
    <t>電話番号</t>
  </si>
  <si>
    <t>住　所</t>
  </si>
  <si>
    <t>責 任 者</t>
  </si>
  <si>
    <t>男子シングルス</t>
  </si>
  <si>
    <t>女子シングルス</t>
  </si>
  <si>
    <t>〒</t>
  </si>
  <si>
    <t>小</t>
  </si>
  <si>
    <t>一般</t>
  </si>
  <si>
    <t>小学生</t>
  </si>
  <si>
    <t>区分</t>
  </si>
  <si>
    <t>男30</t>
  </si>
  <si>
    <t>男40</t>
  </si>
  <si>
    <t>男50</t>
  </si>
  <si>
    <t>男60</t>
  </si>
  <si>
    <t>女30</t>
  </si>
  <si>
    <t>女40</t>
  </si>
  <si>
    <t>女50</t>
  </si>
  <si>
    <t>女60</t>
  </si>
  <si>
    <t>中高</t>
  </si>
  <si>
    <t>人</t>
  </si>
  <si>
    <t>個人</t>
  </si>
  <si>
    <t>円</t>
  </si>
  <si>
    <t>＝</t>
  </si>
  <si>
    <t>1,000円×</t>
  </si>
  <si>
    <t>400円×</t>
  </si>
  <si>
    <t>合計</t>
  </si>
  <si>
    <t>氏　名</t>
  </si>
  <si>
    <t>中高生</t>
  </si>
  <si>
    <t>所属</t>
  </si>
  <si>
    <t>中高生</t>
  </si>
  <si>
    <t>WS</t>
  </si>
  <si>
    <t>MS</t>
  </si>
  <si>
    <t>男子年代別</t>
  </si>
  <si>
    <t>女子年代別</t>
  </si>
  <si>
    <t>所属</t>
  </si>
  <si>
    <t>※個人戦は、強い選手から順に記入してください。</t>
  </si>
  <si>
    <t>参加料内訳</t>
  </si>
  <si>
    <t>出雲卓球愛好会</t>
  </si>
  <si>
    <t>出雲市○○町○○番地</t>
  </si>
  <si>
    <t>出雲 一郎</t>
  </si>
  <si>
    <t>６９３－○○○○</t>
  </si>
  <si>
    <t>○○○－○○○○－○○○○</t>
  </si>
  <si>
    <t>××××</t>
  </si>
  <si>
    <t>○○○○</t>
  </si>
  <si>
    <t>○○○○</t>
  </si>
  <si>
    <t>▲▲▲▲</t>
  </si>
  <si>
    <t>××××</t>
  </si>
  <si>
    <t>※小学生、中学生、高校生は、シングルスの区分欄に「小」又は「中高」を記入してください。</t>
  </si>
  <si>
    <t>※年代別の区分欄に、年代（30・40・50・60）を記入してください。</t>
  </si>
  <si>
    <t>□□□□</t>
  </si>
  <si>
    <t>〒</t>
  </si>
  <si>
    <t>個人戦　男子</t>
  </si>
  <si>
    <t>中学１年生の部</t>
  </si>
  <si>
    <t>一般の部</t>
  </si>
  <si>
    <t>２年</t>
  </si>
  <si>
    <t>３年</t>
  </si>
  <si>
    <t>個人戦　女子</t>
  </si>
  <si>
    <t>参加料内訳</t>
  </si>
  <si>
    <t>＝</t>
  </si>
  <si>
    <t>個人</t>
  </si>
  <si>
    <t>1,000円×</t>
  </si>
  <si>
    <t>人</t>
  </si>
  <si>
    <t>400円×</t>
  </si>
  <si>
    <t>合計</t>
  </si>
  <si>
    <t>※小学生は、中学１年生の部又は一般の部に出場できます。区分欄に「小」を記入。</t>
  </si>
  <si>
    <t>中学２年生の部</t>
  </si>
  <si>
    <t>出雲市民卓球大会　参加申込書</t>
  </si>
  <si>
    <t>　</t>
  </si>
  <si>
    <t>第１８回出雲市民卓球大会　参加申込書</t>
  </si>
  <si>
    <t>800円×</t>
  </si>
  <si>
    <t>中学生
高校生</t>
  </si>
  <si>
    <t>小学生
以下</t>
  </si>
  <si>
    <t>第１８回出雲市民卓球大会（中学生用）参加申込書</t>
  </si>
  <si>
    <t>800円×</t>
  </si>
  <si>
    <t>＝</t>
  </si>
  <si>
    <t>中学ダブルスの部</t>
  </si>
  <si>
    <t>（組）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</si>
</sst>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66">
    <font>
      <sz val="12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u val="single"/>
      <sz val="12"/>
      <color indexed="12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u val="single"/>
      <sz val="12"/>
      <color indexed="20"/>
      <name val="ＭＳ Ｐゴシック"/>
      <family val="3"/>
    </font>
    <font>
      <sz val="12"/>
      <color indexed="17"/>
      <name val="ＭＳ Ｐゴシック"/>
      <family val="3"/>
    </font>
    <font>
      <sz val="12"/>
      <color indexed="8"/>
      <name val="ＭＳ 明朝"/>
      <family val="1"/>
    </font>
    <font>
      <sz val="16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明朝"/>
      <family val="1"/>
    </font>
    <font>
      <sz val="12"/>
      <color indexed="30"/>
      <name val="ＭＳ 明朝"/>
      <family val="1"/>
    </font>
    <font>
      <sz val="11"/>
      <color indexed="10"/>
      <name val="ＭＳ 明朝"/>
      <family val="1"/>
    </font>
    <font>
      <sz val="11"/>
      <color indexed="10"/>
      <name val="ＭＳ Ｐ明朝"/>
      <family val="1"/>
    </font>
    <font>
      <sz val="12"/>
      <color indexed="10"/>
      <name val="ＭＳ 明朝"/>
      <family val="1"/>
    </font>
    <font>
      <sz val="12"/>
      <color indexed="8"/>
      <name val="ＭＳ Ｐ明朝"/>
      <family val="1"/>
    </font>
    <font>
      <sz val="12"/>
      <color indexed="9"/>
      <name val="ＭＳ 明朝"/>
      <family val="1"/>
    </font>
    <font>
      <sz val="12"/>
      <color indexed="10"/>
      <name val="ＭＳ Ｐ明朝"/>
      <family val="1"/>
    </font>
    <font>
      <sz val="6"/>
      <color indexed="8"/>
      <name val="ＭＳ 明朝"/>
      <family val="1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u val="single"/>
      <sz val="12"/>
      <color theme="10"/>
      <name val="ＭＳ Ｐゴシック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u val="single"/>
      <sz val="12"/>
      <color theme="11"/>
      <name val="ＭＳ Ｐゴシック"/>
      <family val="3"/>
    </font>
    <font>
      <sz val="12"/>
      <color rgb="FF006100"/>
      <name val="Calibri"/>
      <family val="3"/>
    </font>
    <font>
      <sz val="12"/>
      <color theme="1"/>
      <name val="ＭＳ 明朝"/>
      <family val="1"/>
    </font>
    <font>
      <sz val="16"/>
      <color theme="1"/>
      <name val="ＭＳ ゴシック"/>
      <family val="3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sz val="11"/>
      <color theme="1"/>
      <name val="ＭＳ Ｐ明朝"/>
      <family val="1"/>
    </font>
    <font>
      <sz val="12"/>
      <color rgb="FF0070C0"/>
      <name val="ＭＳ 明朝"/>
      <family val="1"/>
    </font>
    <font>
      <sz val="11"/>
      <color rgb="FFFF0000"/>
      <name val="ＭＳ 明朝"/>
      <family val="1"/>
    </font>
    <font>
      <sz val="11"/>
      <color rgb="FFFF0000"/>
      <name val="ＭＳ Ｐ明朝"/>
      <family val="1"/>
    </font>
    <font>
      <sz val="12"/>
      <color rgb="FFFF0000"/>
      <name val="ＭＳ 明朝"/>
      <family val="1"/>
    </font>
    <font>
      <sz val="6"/>
      <color theme="1"/>
      <name val="ＭＳ 明朝"/>
      <family val="1"/>
    </font>
    <font>
      <sz val="12"/>
      <color theme="1"/>
      <name val="ＭＳ Ｐ明朝"/>
      <family val="1"/>
    </font>
    <font>
      <sz val="12"/>
      <color theme="0"/>
      <name val="ＭＳ 明朝"/>
      <family val="1"/>
    </font>
    <font>
      <sz val="12"/>
      <color rgb="FFFF0000"/>
      <name val="ＭＳ Ｐ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/>
      </right>
      <top style="thick">
        <color rgb="FF0070C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ck">
        <color rgb="FF0070C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ck">
        <color rgb="FF0070C0"/>
      </bottom>
    </border>
    <border>
      <left style="thin">
        <color theme="0"/>
      </left>
      <right style="thick">
        <color rgb="FF0070C0"/>
      </right>
      <top style="thin">
        <color theme="0"/>
      </top>
      <bottom style="thick">
        <color rgb="FF0070C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>
        <color theme="0"/>
      </right>
      <top style="thick">
        <color rgb="FFFF0000"/>
      </top>
      <bottom style="thin">
        <color theme="0"/>
      </bottom>
    </border>
    <border>
      <left style="thin">
        <color theme="0"/>
      </left>
      <right style="thick">
        <color rgb="FFFF0000"/>
      </right>
      <top style="thick">
        <color rgb="FFFF0000"/>
      </top>
      <bottom style="thin">
        <color theme="0"/>
      </bottom>
    </border>
    <border>
      <left style="thin">
        <color theme="0"/>
      </left>
      <right style="thick">
        <color rgb="FFFF000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ck">
        <color rgb="FFFF0000"/>
      </bottom>
    </border>
    <border>
      <left style="thin">
        <color theme="0"/>
      </left>
      <right style="thick">
        <color rgb="FFFF0000"/>
      </right>
      <top style="thin">
        <color theme="0"/>
      </top>
      <bottom style="thick">
        <color rgb="FFFF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ck">
        <color rgb="FF0070C0"/>
      </left>
      <right>
        <color indexed="63"/>
      </right>
      <top style="thick">
        <color rgb="FF0070C0"/>
      </top>
      <bottom>
        <color indexed="63"/>
      </bottom>
    </border>
    <border>
      <left style="thick">
        <color rgb="FF0070C0"/>
      </left>
      <right>
        <color indexed="63"/>
      </right>
      <top>
        <color indexed="63"/>
      </top>
      <bottom>
        <color indexed="63"/>
      </bottom>
    </border>
    <border>
      <left style="thick">
        <color rgb="FF0070C0"/>
      </left>
      <right>
        <color indexed="63"/>
      </right>
      <top>
        <color indexed="63"/>
      </top>
      <bottom style="thick">
        <color rgb="FF0070C0"/>
      </bottom>
    </border>
    <border>
      <left style="thin">
        <color theme="0"/>
      </left>
      <right style="thin">
        <color theme="0"/>
      </right>
      <top style="thick">
        <color rgb="FF0070C0"/>
      </top>
      <bottom style="thin">
        <color theme="0"/>
      </bottom>
    </border>
    <border>
      <left style="thin">
        <color theme="0"/>
      </left>
      <right style="thick">
        <color rgb="FF0070C0"/>
      </right>
      <top style="thick">
        <color rgb="FF0070C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ck">
        <color rgb="FF0070C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>
        <color indexed="63"/>
      </right>
      <top style="thin"/>
      <bottom style="thin">
        <color theme="0"/>
      </bottom>
    </border>
    <border>
      <left>
        <color indexed="63"/>
      </left>
      <right style="thin">
        <color theme="0"/>
      </right>
      <top style="thin"/>
      <bottom style="thin">
        <color theme="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32"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3" fillId="0" borderId="0" xfId="0" applyFont="1" applyAlignment="1">
      <alignment horizontal="left" vertical="center"/>
    </xf>
    <xf numFmtId="0" fontId="53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10" xfId="0" applyFont="1" applyBorder="1" applyAlignment="1">
      <alignment vertical="center"/>
    </xf>
    <xf numFmtId="176" fontId="53" fillId="0" borderId="0" xfId="0" applyNumberFormat="1" applyFont="1" applyBorder="1" applyAlignment="1">
      <alignment vertical="center"/>
    </xf>
    <xf numFmtId="0" fontId="53" fillId="33" borderId="11" xfId="0" applyFont="1" applyFill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33" borderId="14" xfId="0" applyFont="1" applyFill="1" applyBorder="1" applyAlignment="1">
      <alignment horizontal="center" vertical="center"/>
    </xf>
    <xf numFmtId="0" fontId="53" fillId="33" borderId="15" xfId="0" applyFont="1" applyFill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5" fillId="34" borderId="15" xfId="0" applyFont="1" applyFill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/>
    </xf>
    <xf numFmtId="0" fontId="57" fillId="0" borderId="14" xfId="0" applyFont="1" applyBorder="1" applyAlignment="1">
      <alignment vertical="center"/>
    </xf>
    <xf numFmtId="0" fontId="57" fillId="0" borderId="11" xfId="0" applyFont="1" applyBorder="1" applyAlignment="1">
      <alignment vertical="center"/>
    </xf>
    <xf numFmtId="0" fontId="53" fillId="0" borderId="13" xfId="0" applyFont="1" applyBorder="1" applyAlignment="1">
      <alignment vertical="center"/>
    </xf>
    <xf numFmtId="0" fontId="53" fillId="0" borderId="12" xfId="0" applyFont="1" applyBorder="1" applyAlignment="1">
      <alignment vertical="center"/>
    </xf>
    <xf numFmtId="0" fontId="53" fillId="0" borderId="0" xfId="0" applyFont="1" applyFill="1" applyBorder="1" applyAlignment="1">
      <alignment horizontal="right" vertical="center"/>
    </xf>
    <xf numFmtId="0" fontId="53" fillId="0" borderId="17" xfId="0" applyFont="1" applyBorder="1" applyAlignment="1">
      <alignment vertical="center"/>
    </xf>
    <xf numFmtId="176" fontId="53" fillId="0" borderId="18" xfId="0" applyNumberFormat="1" applyFont="1" applyBorder="1" applyAlignment="1">
      <alignment vertical="center"/>
    </xf>
    <xf numFmtId="0" fontId="53" fillId="0" borderId="0" xfId="0" applyFont="1" applyFill="1" applyBorder="1" applyAlignment="1">
      <alignment horizontal="center" vertical="center" textRotation="255"/>
    </xf>
    <xf numFmtId="0" fontId="53" fillId="0" borderId="19" xfId="0" applyFont="1" applyBorder="1" applyAlignment="1">
      <alignment vertical="center"/>
    </xf>
    <xf numFmtId="176" fontId="53" fillId="0" borderId="13" xfId="0" applyNumberFormat="1" applyFont="1" applyBorder="1" applyAlignment="1">
      <alignment vertical="center"/>
    </xf>
    <xf numFmtId="176" fontId="58" fillId="6" borderId="20" xfId="0" applyNumberFormat="1" applyFont="1" applyFill="1" applyBorder="1" applyAlignment="1">
      <alignment vertical="center"/>
    </xf>
    <xf numFmtId="176" fontId="58" fillId="6" borderId="21" xfId="0" applyNumberFormat="1" applyFont="1" applyFill="1" applyBorder="1" applyAlignment="1">
      <alignment vertical="center"/>
    </xf>
    <xf numFmtId="0" fontId="53" fillId="0" borderId="13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3" fillId="0" borderId="13" xfId="0" applyFont="1" applyBorder="1" applyAlignment="1">
      <alignment horizontal="left" vertical="center"/>
    </xf>
    <xf numFmtId="176" fontId="58" fillId="6" borderId="22" xfId="0" applyNumberFormat="1" applyFont="1" applyFill="1" applyBorder="1" applyAlignment="1">
      <alignment vertical="center"/>
    </xf>
    <xf numFmtId="0" fontId="59" fillId="0" borderId="13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3" fillId="33" borderId="18" xfId="0" applyFont="1" applyFill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3" fillId="33" borderId="24" xfId="0" applyFont="1" applyFill="1" applyBorder="1" applyAlignment="1">
      <alignment horizontal="center" vertical="center"/>
    </xf>
    <xf numFmtId="0" fontId="53" fillId="0" borderId="13" xfId="0" applyFont="1" applyBorder="1" applyAlignment="1">
      <alignment vertical="center"/>
    </xf>
    <xf numFmtId="0" fontId="59" fillId="0" borderId="11" xfId="0" applyFont="1" applyBorder="1" applyAlignment="1">
      <alignment horizontal="center" vertical="center"/>
    </xf>
    <xf numFmtId="0" fontId="60" fillId="0" borderId="14" xfId="0" applyFont="1" applyBorder="1" applyAlignment="1">
      <alignment vertical="center"/>
    </xf>
    <xf numFmtId="0" fontId="60" fillId="0" borderId="11" xfId="0" applyFont="1" applyBorder="1" applyAlignment="1">
      <alignment vertical="center"/>
    </xf>
    <xf numFmtId="0" fontId="61" fillId="0" borderId="13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1" fillId="0" borderId="12" xfId="0" applyFont="1" applyBorder="1" applyAlignment="1">
      <alignment vertical="center"/>
    </xf>
    <xf numFmtId="176" fontId="58" fillId="6" borderId="25" xfId="0" applyNumberFormat="1" applyFont="1" applyFill="1" applyBorder="1" applyAlignment="1">
      <alignment vertical="center"/>
    </xf>
    <xf numFmtId="176" fontId="58" fillId="6" borderId="26" xfId="0" applyNumberFormat="1" applyFont="1" applyFill="1" applyBorder="1" applyAlignment="1">
      <alignment vertical="center"/>
    </xf>
    <xf numFmtId="0" fontId="59" fillId="0" borderId="27" xfId="0" applyFont="1" applyBorder="1" applyAlignment="1">
      <alignment horizontal="center" vertical="center"/>
    </xf>
    <xf numFmtId="0" fontId="59" fillId="0" borderId="28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3" fillId="0" borderId="0" xfId="0" applyFont="1" applyAlignment="1">
      <alignment horizontal="left" vertical="center"/>
    </xf>
    <xf numFmtId="176" fontId="53" fillId="0" borderId="12" xfId="0" applyNumberFormat="1" applyFont="1" applyBorder="1" applyAlignment="1">
      <alignment horizontal="left" vertical="center"/>
    </xf>
    <xf numFmtId="0" fontId="53" fillId="0" borderId="13" xfId="0" applyFont="1" applyBorder="1" applyAlignment="1">
      <alignment horizontal="center" vertical="center"/>
    </xf>
    <xf numFmtId="0" fontId="53" fillId="0" borderId="13" xfId="0" applyFont="1" applyBorder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right" vertical="center"/>
    </xf>
    <xf numFmtId="0" fontId="53" fillId="0" borderId="12" xfId="0" applyFont="1" applyBorder="1" applyAlignment="1">
      <alignment horizontal="right" vertical="center"/>
    </xf>
    <xf numFmtId="0" fontId="53" fillId="0" borderId="13" xfId="0" applyFont="1" applyBorder="1" applyAlignment="1">
      <alignment horizontal="right" vertical="center"/>
    </xf>
    <xf numFmtId="0" fontId="53" fillId="0" borderId="13" xfId="0" applyFont="1" applyBorder="1" applyAlignment="1">
      <alignment horizontal="right" vertical="center" shrinkToFit="1"/>
    </xf>
    <xf numFmtId="0" fontId="53" fillId="0" borderId="0" xfId="0" applyFont="1" applyAlignment="1">
      <alignment horizontal="right" vertical="center"/>
    </xf>
    <xf numFmtId="176" fontId="53" fillId="0" borderId="0" xfId="0" applyNumberFormat="1" applyFont="1" applyAlignment="1">
      <alignment vertical="center"/>
    </xf>
    <xf numFmtId="0" fontId="53" fillId="0" borderId="0" xfId="0" applyFont="1" applyAlignment="1">
      <alignment horizontal="left" vertical="center"/>
    </xf>
    <xf numFmtId="0" fontId="53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62" fillId="0" borderId="13" xfId="0" applyFont="1" applyFill="1" applyBorder="1" applyAlignment="1">
      <alignment horizontal="center" vertical="center"/>
    </xf>
    <xf numFmtId="0" fontId="53" fillId="0" borderId="29" xfId="0" applyFont="1" applyBorder="1" applyAlignment="1">
      <alignment vertical="center"/>
    </xf>
    <xf numFmtId="0" fontId="62" fillId="0" borderId="0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177" fontId="53" fillId="0" borderId="13" xfId="0" applyNumberFormat="1" applyFont="1" applyBorder="1" applyAlignment="1">
      <alignment vertical="center"/>
    </xf>
    <xf numFmtId="177" fontId="53" fillId="0" borderId="0" xfId="0" applyNumberFormat="1" applyFont="1" applyBorder="1" applyAlignment="1">
      <alignment vertical="center"/>
    </xf>
    <xf numFmtId="177" fontId="53" fillId="0" borderId="12" xfId="0" applyNumberFormat="1" applyFont="1" applyBorder="1" applyAlignment="1">
      <alignment vertical="center"/>
    </xf>
    <xf numFmtId="0" fontId="53" fillId="0" borderId="11" xfId="0" applyFont="1" applyBorder="1" applyAlignment="1">
      <alignment vertical="center"/>
    </xf>
    <xf numFmtId="0" fontId="53" fillId="0" borderId="18" xfId="0" applyFont="1" applyBorder="1" applyAlignment="1">
      <alignment vertical="center"/>
    </xf>
    <xf numFmtId="0" fontId="53" fillId="0" borderId="24" xfId="0" applyFont="1" applyBorder="1" applyAlignment="1">
      <alignment vertical="center"/>
    </xf>
    <xf numFmtId="177" fontId="53" fillId="0" borderId="13" xfId="0" applyNumberFormat="1" applyFont="1" applyBorder="1" applyAlignment="1">
      <alignment vertical="center"/>
    </xf>
    <xf numFmtId="177" fontId="53" fillId="0" borderId="17" xfId="0" applyNumberFormat="1" applyFont="1" applyBorder="1" applyAlignment="1">
      <alignment vertical="center"/>
    </xf>
    <xf numFmtId="177" fontId="53" fillId="0" borderId="0" xfId="0" applyNumberFormat="1" applyFont="1" applyBorder="1" applyAlignment="1">
      <alignment vertical="center"/>
    </xf>
    <xf numFmtId="177" fontId="53" fillId="0" borderId="10" xfId="0" applyNumberFormat="1" applyFont="1" applyBorder="1" applyAlignment="1">
      <alignment vertical="center"/>
    </xf>
    <xf numFmtId="177" fontId="53" fillId="0" borderId="12" xfId="0" applyNumberFormat="1" applyFont="1" applyBorder="1" applyAlignment="1">
      <alignment vertical="center"/>
    </xf>
    <xf numFmtId="177" fontId="53" fillId="0" borderId="29" xfId="0" applyNumberFormat="1" applyFont="1" applyBorder="1" applyAlignment="1">
      <alignment vertical="center"/>
    </xf>
    <xf numFmtId="0" fontId="53" fillId="0" borderId="13" xfId="0" applyFont="1" applyBorder="1" applyAlignment="1">
      <alignment horizontal="center" vertical="center"/>
    </xf>
    <xf numFmtId="177" fontId="53" fillId="35" borderId="30" xfId="0" applyNumberFormat="1" applyFont="1" applyFill="1" applyBorder="1" applyAlignment="1">
      <alignment horizontal="right" vertical="center"/>
    </xf>
    <xf numFmtId="177" fontId="53" fillId="35" borderId="20" xfId="0" applyNumberFormat="1" applyFont="1" applyFill="1" applyBorder="1" applyAlignment="1">
      <alignment horizontal="right" vertical="center"/>
    </xf>
    <xf numFmtId="0" fontId="54" fillId="0" borderId="0" xfId="0" applyFont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49" fontId="3" fillId="0" borderId="12" xfId="43" applyNumberFormat="1" applyFont="1" applyBorder="1" applyAlignment="1" applyProtection="1">
      <alignment horizontal="left" vertical="center"/>
      <protection/>
    </xf>
    <xf numFmtId="0" fontId="53" fillId="0" borderId="12" xfId="0" applyFont="1" applyBorder="1" applyAlignment="1">
      <alignment horizontal="left" vertical="center"/>
    </xf>
    <xf numFmtId="0" fontId="53" fillId="0" borderId="13" xfId="0" applyFont="1" applyBorder="1" applyAlignment="1">
      <alignment horizontal="left" vertical="center"/>
    </xf>
    <xf numFmtId="0" fontId="53" fillId="0" borderId="12" xfId="0" applyFont="1" applyBorder="1" applyAlignment="1">
      <alignment horizontal="left" vertical="center" shrinkToFit="1"/>
    </xf>
    <xf numFmtId="0" fontId="53" fillId="0" borderId="12" xfId="0" applyFont="1" applyBorder="1" applyAlignment="1">
      <alignment horizontal="left" vertical="center" indent="1"/>
    </xf>
    <xf numFmtId="0" fontId="53" fillId="0" borderId="31" xfId="0" applyFont="1" applyBorder="1" applyAlignment="1">
      <alignment horizontal="center" vertical="center" wrapText="1"/>
    </xf>
    <xf numFmtId="0" fontId="53" fillId="0" borderId="32" xfId="0" applyFont="1" applyBorder="1" applyAlignment="1">
      <alignment horizontal="center" vertical="center" wrapText="1"/>
    </xf>
    <xf numFmtId="0" fontId="53" fillId="0" borderId="33" xfId="0" applyFont="1" applyBorder="1" applyAlignment="1">
      <alignment horizontal="center" vertical="center" wrapText="1"/>
    </xf>
    <xf numFmtId="0" fontId="63" fillId="33" borderId="14" xfId="0" applyFont="1" applyFill="1" applyBorder="1" applyAlignment="1">
      <alignment horizontal="center" vertical="center" textRotation="255" wrapText="1"/>
    </xf>
    <xf numFmtId="0" fontId="63" fillId="33" borderId="15" xfId="0" applyFont="1" applyFill="1" applyBorder="1" applyAlignment="1">
      <alignment horizontal="center" vertical="center" textRotation="255" wrapText="1"/>
    </xf>
    <xf numFmtId="0" fontId="53" fillId="0" borderId="23" xfId="0" applyFont="1" applyBorder="1" applyAlignment="1">
      <alignment horizontal="center" vertical="center" wrapText="1"/>
    </xf>
    <xf numFmtId="0" fontId="63" fillId="33" borderId="14" xfId="0" applyFont="1" applyFill="1" applyBorder="1" applyAlignment="1">
      <alignment horizontal="center" vertical="center" textRotation="255"/>
    </xf>
    <xf numFmtId="0" fontId="63" fillId="33" borderId="15" xfId="0" applyFont="1" applyFill="1" applyBorder="1" applyAlignment="1">
      <alignment horizontal="center" vertical="center" textRotation="255"/>
    </xf>
    <xf numFmtId="0" fontId="63" fillId="0" borderId="23" xfId="0" applyFont="1" applyBorder="1" applyAlignment="1">
      <alignment horizontal="center" vertical="center"/>
    </xf>
    <xf numFmtId="0" fontId="53" fillId="0" borderId="29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33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31" xfId="0" applyFont="1" applyBorder="1" applyAlignment="1">
      <alignment horizontal="center" vertical="center"/>
    </xf>
    <xf numFmtId="0" fontId="63" fillId="0" borderId="32" xfId="0" applyFont="1" applyBorder="1" applyAlignment="1">
      <alignment horizontal="center" vertical="center"/>
    </xf>
    <xf numFmtId="0" fontId="63" fillId="0" borderId="33" xfId="0" applyFont="1" applyBorder="1" applyAlignment="1">
      <alignment horizontal="center" vertical="center"/>
    </xf>
    <xf numFmtId="0" fontId="53" fillId="0" borderId="0" xfId="0" applyFont="1" applyBorder="1" applyAlignment="1">
      <alignment horizontal="right" vertical="center"/>
    </xf>
    <xf numFmtId="0" fontId="53" fillId="0" borderId="12" xfId="0" applyFont="1" applyBorder="1" applyAlignment="1">
      <alignment horizontal="right" vertical="center"/>
    </xf>
    <xf numFmtId="176" fontId="64" fillId="36" borderId="34" xfId="0" applyNumberFormat="1" applyFont="1" applyFill="1" applyBorder="1" applyAlignment="1">
      <alignment horizontal="right" vertical="center"/>
    </xf>
    <xf numFmtId="176" fontId="64" fillId="36" borderId="35" xfId="0" applyNumberFormat="1" applyFont="1" applyFill="1" applyBorder="1" applyAlignment="1">
      <alignment horizontal="right" vertical="center"/>
    </xf>
    <xf numFmtId="176" fontId="64" fillId="36" borderId="36" xfId="0" applyNumberFormat="1" applyFont="1" applyFill="1" applyBorder="1" applyAlignment="1">
      <alignment horizontal="right" vertical="center"/>
    </xf>
    <xf numFmtId="0" fontId="53" fillId="0" borderId="37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33" borderId="17" xfId="0" applyFont="1" applyFill="1" applyBorder="1" applyAlignment="1">
      <alignment horizontal="center" vertical="center" textRotation="255"/>
    </xf>
    <xf numFmtId="0" fontId="53" fillId="33" borderId="29" xfId="0" applyFont="1" applyFill="1" applyBorder="1" applyAlignment="1">
      <alignment horizontal="center" vertical="center" textRotation="255"/>
    </xf>
    <xf numFmtId="0" fontId="53" fillId="0" borderId="24" xfId="0" applyFont="1" applyBorder="1" applyAlignment="1">
      <alignment horizontal="center" vertical="center"/>
    </xf>
    <xf numFmtId="176" fontId="58" fillId="6" borderId="38" xfId="0" applyNumberFormat="1" applyFont="1" applyFill="1" applyBorder="1" applyAlignment="1">
      <alignment horizontal="center" vertical="center"/>
    </xf>
    <xf numFmtId="176" fontId="58" fillId="6" borderId="39" xfId="0" applyNumberFormat="1" applyFont="1" applyFill="1" applyBorder="1" applyAlignment="1">
      <alignment horizontal="center" vertical="center"/>
    </xf>
    <xf numFmtId="176" fontId="61" fillId="0" borderId="40" xfId="0" applyNumberFormat="1" applyFont="1" applyBorder="1" applyAlignment="1">
      <alignment horizontal="center" vertical="center"/>
    </xf>
    <xf numFmtId="176" fontId="61" fillId="0" borderId="41" xfId="0" applyNumberFormat="1" applyFont="1" applyBorder="1" applyAlignment="1">
      <alignment horizontal="center" vertical="center"/>
    </xf>
    <xf numFmtId="176" fontId="61" fillId="0" borderId="42" xfId="0" applyNumberFormat="1" applyFont="1" applyBorder="1" applyAlignment="1">
      <alignment horizontal="center" vertical="center"/>
    </xf>
    <xf numFmtId="176" fontId="61" fillId="7" borderId="43" xfId="0" applyNumberFormat="1" applyFont="1" applyFill="1" applyBorder="1" applyAlignment="1">
      <alignment horizontal="center" vertical="center"/>
    </xf>
    <xf numFmtId="176" fontId="61" fillId="7" borderId="44" xfId="0" applyNumberFormat="1" applyFont="1" applyFill="1" applyBorder="1" applyAlignment="1">
      <alignment horizontal="center" vertical="center"/>
    </xf>
    <xf numFmtId="176" fontId="61" fillId="7" borderId="20" xfId="0" applyNumberFormat="1" applyFont="1" applyFill="1" applyBorder="1" applyAlignment="1">
      <alignment horizontal="center" vertical="center"/>
    </xf>
    <xf numFmtId="176" fontId="61" fillId="7" borderId="45" xfId="0" applyNumberFormat="1" applyFont="1" applyFill="1" applyBorder="1" applyAlignment="1">
      <alignment horizontal="center" vertical="center"/>
    </xf>
    <xf numFmtId="176" fontId="61" fillId="7" borderId="46" xfId="0" applyNumberFormat="1" applyFont="1" applyFill="1" applyBorder="1" applyAlignment="1">
      <alignment horizontal="center" vertical="center"/>
    </xf>
    <xf numFmtId="176" fontId="61" fillId="7" borderId="47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3" fillId="0" borderId="14" xfId="0" applyFont="1" applyFill="1" applyBorder="1" applyAlignment="1">
      <alignment horizontal="center" vertical="center" textRotation="255"/>
    </xf>
    <xf numFmtId="0" fontId="53" fillId="0" borderId="11" xfId="0" applyFont="1" applyFill="1" applyBorder="1" applyAlignment="1">
      <alignment horizontal="center" vertical="center" textRotation="255"/>
    </xf>
    <xf numFmtId="0" fontId="53" fillId="0" borderId="15" xfId="0" applyFont="1" applyFill="1" applyBorder="1" applyAlignment="1">
      <alignment horizontal="center" vertical="center" textRotation="255"/>
    </xf>
    <xf numFmtId="0" fontId="53" fillId="0" borderId="13" xfId="0" applyFont="1" applyBorder="1" applyAlignment="1">
      <alignment horizontal="right" vertical="center" shrinkToFit="1"/>
    </xf>
    <xf numFmtId="0" fontId="53" fillId="0" borderId="48" xfId="0" applyFont="1" applyBorder="1" applyAlignment="1">
      <alignment horizontal="center" vertical="center"/>
    </xf>
    <xf numFmtId="0" fontId="53" fillId="0" borderId="49" xfId="0" applyFont="1" applyBorder="1" applyAlignment="1">
      <alignment horizontal="center" vertical="center"/>
    </xf>
    <xf numFmtId="0" fontId="53" fillId="0" borderId="50" xfId="0" applyFont="1" applyBorder="1" applyAlignment="1">
      <alignment horizontal="center" vertical="center"/>
    </xf>
    <xf numFmtId="176" fontId="53" fillId="0" borderId="12" xfId="0" applyNumberFormat="1" applyFont="1" applyBorder="1" applyAlignment="1">
      <alignment horizontal="left" vertical="center"/>
    </xf>
    <xf numFmtId="176" fontId="58" fillId="0" borderId="51" xfId="0" applyNumberFormat="1" applyFont="1" applyBorder="1" applyAlignment="1">
      <alignment horizontal="center" vertical="center"/>
    </xf>
    <xf numFmtId="176" fontId="58" fillId="0" borderId="52" xfId="0" applyNumberFormat="1" applyFont="1" applyBorder="1" applyAlignment="1">
      <alignment horizontal="center" vertical="center"/>
    </xf>
    <xf numFmtId="176" fontId="58" fillId="0" borderId="53" xfId="0" applyNumberFormat="1" applyFont="1" applyBorder="1" applyAlignment="1">
      <alignment horizontal="center" vertical="center"/>
    </xf>
    <xf numFmtId="176" fontId="58" fillId="6" borderId="54" xfId="0" applyNumberFormat="1" applyFont="1" applyFill="1" applyBorder="1" applyAlignment="1">
      <alignment horizontal="center" vertical="center"/>
    </xf>
    <xf numFmtId="176" fontId="58" fillId="6" borderId="55" xfId="0" applyNumberFormat="1" applyFont="1" applyFill="1" applyBorder="1" applyAlignment="1">
      <alignment horizontal="center" vertical="center"/>
    </xf>
    <xf numFmtId="176" fontId="58" fillId="6" borderId="56" xfId="0" applyNumberFormat="1" applyFont="1" applyFill="1" applyBorder="1" applyAlignment="1">
      <alignment horizontal="center" vertical="center"/>
    </xf>
    <xf numFmtId="176" fontId="58" fillId="6" borderId="57" xfId="0" applyNumberFormat="1" applyFont="1" applyFill="1" applyBorder="1" applyAlignment="1">
      <alignment horizontal="center" vertical="center"/>
    </xf>
    <xf numFmtId="177" fontId="53" fillId="0" borderId="49" xfId="0" applyNumberFormat="1" applyFont="1" applyBorder="1" applyAlignment="1">
      <alignment horizontal="center" vertical="center"/>
    </xf>
    <xf numFmtId="177" fontId="53" fillId="0" borderId="48" xfId="0" applyNumberFormat="1" applyFont="1" applyBorder="1" applyAlignment="1">
      <alignment vertical="center"/>
    </xf>
    <xf numFmtId="177" fontId="53" fillId="0" borderId="49" xfId="0" applyNumberFormat="1" applyFont="1" applyBorder="1" applyAlignment="1">
      <alignment vertical="center"/>
    </xf>
    <xf numFmtId="177" fontId="53" fillId="0" borderId="19" xfId="0" applyNumberFormat="1" applyFont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53" fillId="0" borderId="31" xfId="0" applyFont="1" applyBorder="1" applyAlignment="1">
      <alignment horizontal="center" vertical="center"/>
    </xf>
    <xf numFmtId="0" fontId="53" fillId="0" borderId="32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53" fillId="0" borderId="37" xfId="0" applyFont="1" applyBorder="1" applyAlignment="1">
      <alignment horizontal="center" vertical="center" shrinkToFit="1"/>
    </xf>
    <xf numFmtId="0" fontId="53" fillId="0" borderId="13" xfId="0" applyFont="1" applyBorder="1" applyAlignment="1">
      <alignment horizontal="center" vertical="center" shrinkToFit="1"/>
    </xf>
    <xf numFmtId="0" fontId="53" fillId="0" borderId="17" xfId="0" applyFont="1" applyBorder="1" applyAlignment="1">
      <alignment horizontal="center" vertical="center" shrinkToFit="1"/>
    </xf>
    <xf numFmtId="0" fontId="56" fillId="0" borderId="37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29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177" fontId="61" fillId="0" borderId="12" xfId="0" applyNumberFormat="1" applyFont="1" applyBorder="1" applyAlignment="1">
      <alignment vertical="center"/>
    </xf>
    <xf numFmtId="49" fontId="61" fillId="0" borderId="12" xfId="43" applyNumberFormat="1" applyFont="1" applyBorder="1" applyAlignment="1" applyProtection="1">
      <alignment horizontal="left" vertical="center"/>
      <protection/>
    </xf>
    <xf numFmtId="0" fontId="61" fillId="0" borderId="12" xfId="0" applyFont="1" applyBorder="1" applyAlignment="1">
      <alignment horizontal="left" vertical="center"/>
    </xf>
    <xf numFmtId="0" fontId="61" fillId="0" borderId="13" xfId="0" applyFont="1" applyBorder="1" applyAlignment="1">
      <alignment horizontal="left" vertical="center"/>
    </xf>
    <xf numFmtId="0" fontId="61" fillId="0" borderId="12" xfId="0" applyFont="1" applyBorder="1" applyAlignment="1">
      <alignment horizontal="left" vertical="center" shrinkToFit="1"/>
    </xf>
    <xf numFmtId="0" fontId="61" fillId="0" borderId="12" xfId="0" applyFont="1" applyBorder="1" applyAlignment="1">
      <alignment horizontal="left" vertical="center" indent="1"/>
    </xf>
    <xf numFmtId="0" fontId="61" fillId="0" borderId="17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0" fontId="61" fillId="0" borderId="37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176" fontId="64" fillId="36" borderId="58" xfId="0" applyNumberFormat="1" applyFont="1" applyFill="1" applyBorder="1" applyAlignment="1">
      <alignment horizontal="right" vertical="center"/>
    </xf>
    <xf numFmtId="176" fontId="58" fillId="6" borderId="30" xfId="0" applyNumberFormat="1" applyFont="1" applyFill="1" applyBorder="1" applyAlignment="1">
      <alignment horizontal="center" vertical="center"/>
    </xf>
    <xf numFmtId="176" fontId="61" fillId="7" borderId="30" xfId="0" applyNumberFormat="1" applyFont="1" applyFill="1" applyBorder="1" applyAlignment="1">
      <alignment horizontal="center" vertical="center"/>
    </xf>
    <xf numFmtId="176" fontId="58" fillId="6" borderId="59" xfId="0" applyNumberFormat="1" applyFont="1" applyFill="1" applyBorder="1" applyAlignment="1">
      <alignment horizontal="center" vertical="center"/>
    </xf>
    <xf numFmtId="176" fontId="58" fillId="6" borderId="60" xfId="0" applyNumberFormat="1" applyFont="1" applyFill="1" applyBorder="1" applyAlignment="1">
      <alignment horizontal="center" vertical="center"/>
    </xf>
    <xf numFmtId="176" fontId="61" fillId="7" borderId="21" xfId="0" applyNumberFormat="1" applyFont="1" applyFill="1" applyBorder="1" applyAlignment="1">
      <alignment horizontal="center" vertical="center"/>
    </xf>
    <xf numFmtId="176" fontId="61" fillId="7" borderId="60" xfId="0" applyNumberFormat="1" applyFont="1" applyFill="1" applyBorder="1" applyAlignment="1">
      <alignment horizontal="center" vertical="center"/>
    </xf>
    <xf numFmtId="176" fontId="58" fillId="0" borderId="13" xfId="0" applyNumberFormat="1" applyFont="1" applyBorder="1" applyAlignment="1">
      <alignment horizontal="center" vertical="center"/>
    </xf>
    <xf numFmtId="176" fontId="58" fillId="0" borderId="0" xfId="0" applyNumberFormat="1" applyFont="1" applyBorder="1" applyAlignment="1">
      <alignment horizontal="center" vertical="center"/>
    </xf>
    <xf numFmtId="176" fontId="58" fillId="6" borderId="61" xfId="0" applyNumberFormat="1" applyFont="1" applyFill="1" applyBorder="1" applyAlignment="1">
      <alignment horizontal="center" vertical="center"/>
    </xf>
    <xf numFmtId="176" fontId="58" fillId="6" borderId="62" xfId="0" applyNumberFormat="1" applyFont="1" applyFill="1" applyBorder="1" applyAlignment="1">
      <alignment horizontal="center" vertical="center"/>
    </xf>
    <xf numFmtId="176" fontId="61" fillId="0" borderId="13" xfId="0" applyNumberFormat="1" applyFont="1" applyBorder="1" applyAlignment="1">
      <alignment horizontal="center" vertical="center"/>
    </xf>
    <xf numFmtId="176" fontId="61" fillId="0" borderId="0" xfId="0" applyNumberFormat="1" applyFont="1" applyBorder="1" applyAlignment="1">
      <alignment horizontal="center" vertical="center"/>
    </xf>
    <xf numFmtId="176" fontId="61" fillId="7" borderId="63" xfId="0" applyNumberFormat="1" applyFont="1" applyFill="1" applyBorder="1" applyAlignment="1">
      <alignment horizontal="center" vertical="center"/>
    </xf>
    <xf numFmtId="176" fontId="61" fillId="7" borderId="62" xfId="0" applyNumberFormat="1" applyFont="1" applyFill="1" applyBorder="1" applyAlignment="1">
      <alignment horizontal="center" vertical="center"/>
    </xf>
    <xf numFmtId="177" fontId="61" fillId="0" borderId="13" xfId="0" applyNumberFormat="1" applyFont="1" applyBorder="1" applyAlignment="1">
      <alignment vertical="center"/>
    </xf>
    <xf numFmtId="177" fontId="61" fillId="0" borderId="0" xfId="0" applyNumberFormat="1" applyFont="1" applyBorder="1" applyAlignment="1">
      <alignment vertical="center"/>
    </xf>
    <xf numFmtId="177" fontId="61" fillId="0" borderId="49" xfId="0" applyNumberFormat="1" applyFont="1" applyBorder="1" applyAlignment="1">
      <alignment horizontal="center" vertical="center"/>
    </xf>
    <xf numFmtId="0" fontId="61" fillId="0" borderId="49" xfId="0" applyFont="1" applyBorder="1" applyAlignment="1">
      <alignment horizontal="center" vertical="center"/>
    </xf>
    <xf numFmtId="0" fontId="53" fillId="0" borderId="12" xfId="0" applyFont="1" applyBorder="1" applyAlignment="1">
      <alignment vertical="center"/>
    </xf>
    <xf numFmtId="0" fontId="53" fillId="0" borderId="37" xfId="0" applyFont="1" applyBorder="1" applyAlignment="1">
      <alignment vertical="center"/>
    </xf>
    <xf numFmtId="0" fontId="53" fillId="0" borderId="13" xfId="0" applyFont="1" applyBorder="1" applyAlignment="1">
      <alignment vertical="center"/>
    </xf>
    <xf numFmtId="0" fontId="53" fillId="0" borderId="17" xfId="0" applyFont="1" applyBorder="1" applyAlignment="1">
      <alignment vertical="center"/>
    </xf>
    <xf numFmtId="0" fontId="53" fillId="0" borderId="18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10" xfId="0" applyFont="1" applyBorder="1" applyAlignment="1">
      <alignment vertical="center"/>
    </xf>
    <xf numFmtId="0" fontId="56" fillId="0" borderId="14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3" fillId="0" borderId="24" xfId="0" applyFont="1" applyBorder="1" applyAlignment="1">
      <alignment vertical="center"/>
    </xf>
    <xf numFmtId="0" fontId="53" fillId="0" borderId="29" xfId="0" applyFont="1" applyBorder="1" applyAlignment="1">
      <alignment vertical="center"/>
    </xf>
    <xf numFmtId="0" fontId="56" fillId="0" borderId="1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W49"/>
  <sheetViews>
    <sheetView showZeros="0" zoomScalePageLayoutView="0" workbookViewId="0" topLeftCell="A1">
      <selection activeCell="P46" sqref="P46:R46"/>
    </sheetView>
  </sheetViews>
  <sheetFormatPr defaultColWidth="4.50390625" defaultRowHeight="20.25" customHeight="1"/>
  <cols>
    <col min="1" max="4" width="4.50390625" style="1" customWidth="1"/>
    <col min="5" max="5" width="0" style="1" hidden="1" customWidth="1"/>
    <col min="6" max="9" width="4.50390625" style="1" customWidth="1"/>
    <col min="10" max="10" width="0" style="1" hidden="1" customWidth="1"/>
    <col min="11" max="14" width="4.50390625" style="1" customWidth="1"/>
    <col min="15" max="15" width="0" style="1" hidden="1" customWidth="1"/>
    <col min="16" max="16" width="4.50390625" style="1" customWidth="1"/>
    <col min="17" max="17" width="4.50390625" style="1" hidden="1" customWidth="1"/>
    <col min="18" max="23" width="4.50390625" style="1" customWidth="1"/>
    <col min="24" max="24" width="4.50390625" style="1" hidden="1" customWidth="1"/>
    <col min="25" max="16384" width="4.50390625" style="1" customWidth="1"/>
  </cols>
  <sheetData>
    <row r="1" spans="1:22" s="4" customFormat="1" ht="20.25" customHeight="1">
      <c r="A1" s="97" t="s">
        <v>69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13"/>
    </row>
    <row r="2" ht="13.5" customHeight="1"/>
    <row r="3" spans="1:22" ht="20.25" customHeight="1">
      <c r="A3" s="98" t="s">
        <v>0</v>
      </c>
      <c r="B3" s="98"/>
      <c r="C3" s="99"/>
      <c r="D3" s="99"/>
      <c r="E3" s="99"/>
      <c r="F3" s="99"/>
      <c r="G3" s="99"/>
      <c r="H3" s="99"/>
      <c r="I3" s="99"/>
      <c r="J3" s="99"/>
      <c r="K3" s="98" t="s">
        <v>1</v>
      </c>
      <c r="L3" s="98"/>
      <c r="M3" s="98"/>
      <c r="N3" s="98"/>
      <c r="O3" s="100"/>
      <c r="P3" s="100"/>
      <c r="Q3" s="100"/>
      <c r="R3" s="100"/>
      <c r="S3" s="100"/>
      <c r="T3" s="100"/>
      <c r="U3" s="100"/>
      <c r="V3" s="5"/>
    </row>
    <row r="4" spans="1:22" ht="16.5" customHeight="1">
      <c r="A4" s="17"/>
      <c r="B4" s="17"/>
      <c r="C4" s="17" t="s">
        <v>6</v>
      </c>
      <c r="D4" s="101"/>
      <c r="E4" s="101"/>
      <c r="F4" s="101"/>
      <c r="G4" s="101"/>
      <c r="H4" s="12"/>
      <c r="I4" s="12"/>
      <c r="J4" s="12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5"/>
    </row>
    <row r="5" spans="1:22" ht="20.25" customHeight="1">
      <c r="A5" s="98" t="s">
        <v>2</v>
      </c>
      <c r="B5" s="98"/>
      <c r="C5" s="102"/>
      <c r="D5" s="102"/>
      <c r="E5" s="102"/>
      <c r="F5" s="102"/>
      <c r="G5" s="102"/>
      <c r="H5" s="102"/>
      <c r="I5" s="102"/>
      <c r="J5" s="102"/>
      <c r="K5" s="98" t="s">
        <v>3</v>
      </c>
      <c r="L5" s="98"/>
      <c r="M5" s="98"/>
      <c r="N5" s="98"/>
      <c r="O5" s="103"/>
      <c r="P5" s="103"/>
      <c r="Q5" s="103"/>
      <c r="R5" s="103"/>
      <c r="S5" s="103"/>
      <c r="T5" s="103"/>
      <c r="U5" s="11"/>
      <c r="V5" s="2"/>
    </row>
    <row r="6" ht="7.5" customHeight="1"/>
    <row r="7" spans="1:18" ht="18.75" customHeight="1">
      <c r="A7" s="104" t="s">
        <v>4</v>
      </c>
      <c r="B7" s="105"/>
      <c r="C7" s="105"/>
      <c r="D7" s="106"/>
      <c r="E7" s="107" t="s">
        <v>29</v>
      </c>
      <c r="F7" s="109" t="s">
        <v>5</v>
      </c>
      <c r="G7" s="109"/>
      <c r="H7" s="109"/>
      <c r="I7" s="109"/>
      <c r="J7" s="110" t="s">
        <v>29</v>
      </c>
      <c r="K7" s="112" t="s">
        <v>33</v>
      </c>
      <c r="L7" s="112"/>
      <c r="M7" s="112"/>
      <c r="N7" s="112"/>
      <c r="O7" s="110" t="s">
        <v>29</v>
      </c>
      <c r="Q7" s="3" t="s">
        <v>7</v>
      </c>
      <c r="R7" s="3"/>
    </row>
    <row r="8" spans="1:17" ht="18.75" customHeight="1">
      <c r="A8" s="18" t="s">
        <v>10</v>
      </c>
      <c r="B8" s="113" t="s">
        <v>27</v>
      </c>
      <c r="C8" s="114"/>
      <c r="D8" s="114"/>
      <c r="E8" s="108"/>
      <c r="F8" s="22" t="s">
        <v>10</v>
      </c>
      <c r="G8" s="113" t="s">
        <v>27</v>
      </c>
      <c r="H8" s="114"/>
      <c r="I8" s="114"/>
      <c r="J8" s="111"/>
      <c r="K8" s="23" t="s">
        <v>10</v>
      </c>
      <c r="L8" s="113" t="s">
        <v>27</v>
      </c>
      <c r="M8" s="114"/>
      <c r="N8" s="114"/>
      <c r="O8" s="111"/>
      <c r="Q8" s="3" t="s">
        <v>19</v>
      </c>
    </row>
    <row r="9" spans="1:17" ht="18.75" customHeight="1">
      <c r="A9" s="19"/>
      <c r="B9" s="115"/>
      <c r="C9" s="115"/>
      <c r="D9" s="115"/>
      <c r="E9" s="15">
        <f>IF(B9="","",C3)</f>
      </c>
      <c r="F9" s="19"/>
      <c r="G9" s="115"/>
      <c r="H9" s="115"/>
      <c r="I9" s="115"/>
      <c r="J9" s="15">
        <f>IF(G9="","",C3)</f>
      </c>
      <c r="K9" s="24"/>
      <c r="L9" s="132"/>
      <c r="M9" s="94"/>
      <c r="N9" s="133"/>
      <c r="O9" s="10">
        <f>IF(L9="","",C3)</f>
      </c>
      <c r="P9" s="7"/>
      <c r="Q9" s="3"/>
    </row>
    <row r="10" spans="1:17" ht="18.75" customHeight="1">
      <c r="A10" s="20"/>
      <c r="B10" s="116"/>
      <c r="C10" s="116"/>
      <c r="D10" s="116"/>
      <c r="E10" s="10">
        <f>IF(B10="","",C3)</f>
      </c>
      <c r="F10" s="20"/>
      <c r="G10" s="116"/>
      <c r="H10" s="116"/>
      <c r="I10" s="116"/>
      <c r="J10" s="10">
        <f>IF(G10="","",C3)</f>
      </c>
      <c r="K10" s="25"/>
      <c r="L10" s="117"/>
      <c r="M10" s="118"/>
      <c r="N10" s="119"/>
      <c r="O10" s="10">
        <f>IF(L10="","",C3)</f>
      </c>
      <c r="Q10" s="3"/>
    </row>
    <row r="11" spans="1:17" ht="18.75" customHeight="1">
      <c r="A11" s="20"/>
      <c r="B11" s="116"/>
      <c r="C11" s="116"/>
      <c r="D11" s="116"/>
      <c r="E11" s="10">
        <f>IF(B11="","",C3)</f>
      </c>
      <c r="F11" s="20"/>
      <c r="G11" s="116"/>
      <c r="H11" s="116"/>
      <c r="I11" s="116"/>
      <c r="J11" s="10">
        <f>IF(G11="","",C3)</f>
      </c>
      <c r="K11" s="25"/>
      <c r="L11" s="117"/>
      <c r="M11" s="118"/>
      <c r="N11" s="119"/>
      <c r="O11" s="10">
        <f>IF(L11="","",C3)</f>
      </c>
      <c r="Q11" s="3"/>
    </row>
    <row r="12" spans="1:17" ht="18.75" customHeight="1">
      <c r="A12" s="20"/>
      <c r="B12" s="116"/>
      <c r="C12" s="116"/>
      <c r="D12" s="116"/>
      <c r="E12" s="10">
        <f>IF(B12="","",C3)</f>
      </c>
      <c r="F12" s="20"/>
      <c r="G12" s="116"/>
      <c r="H12" s="116"/>
      <c r="I12" s="116"/>
      <c r="J12" s="10">
        <f>IF(G12="","",C3)</f>
      </c>
      <c r="K12" s="25"/>
      <c r="L12" s="117"/>
      <c r="M12" s="118"/>
      <c r="N12" s="119"/>
      <c r="O12" s="10">
        <f>IF(L12="","",C3)</f>
      </c>
      <c r="Q12" s="1" t="s">
        <v>11</v>
      </c>
    </row>
    <row r="13" spans="1:17" ht="18.75" customHeight="1">
      <c r="A13" s="20"/>
      <c r="B13" s="116"/>
      <c r="C13" s="116"/>
      <c r="D13" s="116"/>
      <c r="E13" s="10">
        <f>IF(B13="","",C3)</f>
      </c>
      <c r="F13" s="20"/>
      <c r="G13" s="116"/>
      <c r="H13" s="116"/>
      <c r="I13" s="116"/>
      <c r="J13" s="10">
        <f>IF(G13="","",C3)</f>
      </c>
      <c r="K13" s="25"/>
      <c r="L13" s="117"/>
      <c r="M13" s="118"/>
      <c r="N13" s="119"/>
      <c r="O13" s="10">
        <f>IF(L13="","",C3)</f>
      </c>
      <c r="Q13" s="1" t="s">
        <v>12</v>
      </c>
    </row>
    <row r="14" spans="1:17" ht="18.75" customHeight="1">
      <c r="A14" s="20"/>
      <c r="B14" s="116"/>
      <c r="C14" s="116"/>
      <c r="D14" s="116"/>
      <c r="E14" s="10">
        <f>IF(B14="","",C3)</f>
      </c>
      <c r="F14" s="20"/>
      <c r="G14" s="116"/>
      <c r="H14" s="116"/>
      <c r="I14" s="116"/>
      <c r="J14" s="10">
        <f>IF(G14="","",C3)</f>
      </c>
      <c r="K14" s="25"/>
      <c r="L14" s="117"/>
      <c r="M14" s="118"/>
      <c r="N14" s="119"/>
      <c r="O14" s="10">
        <f>IF(L14="","",C3)</f>
      </c>
      <c r="Q14" s="1" t="s">
        <v>13</v>
      </c>
    </row>
    <row r="15" spans="1:17" ht="18.75" customHeight="1">
      <c r="A15" s="20"/>
      <c r="B15" s="116"/>
      <c r="C15" s="116"/>
      <c r="D15" s="116"/>
      <c r="E15" s="10">
        <f>IF(B15="","",C3)</f>
      </c>
      <c r="F15" s="20"/>
      <c r="G15" s="116"/>
      <c r="H15" s="116"/>
      <c r="I15" s="116"/>
      <c r="J15" s="10">
        <f>IF(G15="","",C3)</f>
      </c>
      <c r="K15" s="25"/>
      <c r="L15" s="117"/>
      <c r="M15" s="118"/>
      <c r="N15" s="119"/>
      <c r="O15" s="10">
        <f>IF(L15="","",C3)</f>
      </c>
      <c r="Q15" s="1" t="s">
        <v>14</v>
      </c>
    </row>
    <row r="16" spans="1:16" ht="18.75" customHeight="1">
      <c r="A16" s="20"/>
      <c r="B16" s="116"/>
      <c r="C16" s="116"/>
      <c r="D16" s="116"/>
      <c r="E16" s="10">
        <f>IF(B16="","",C3)</f>
      </c>
      <c r="F16" s="20"/>
      <c r="G16" s="116"/>
      <c r="H16" s="116"/>
      <c r="I16" s="116"/>
      <c r="J16" s="10">
        <f>IF(G16="","",C3)</f>
      </c>
      <c r="K16" s="25"/>
      <c r="L16" s="117"/>
      <c r="M16" s="118"/>
      <c r="N16" s="119"/>
      <c r="O16" s="10">
        <f>IF(L16="","",C4)</f>
      </c>
      <c r="P16" s="7"/>
    </row>
    <row r="17" spans="1:17" ht="18.75" customHeight="1">
      <c r="A17" s="20"/>
      <c r="B17" s="116"/>
      <c r="C17" s="116"/>
      <c r="D17" s="116"/>
      <c r="E17" s="10">
        <f>IF(B17="","",C3)</f>
      </c>
      <c r="F17" s="20"/>
      <c r="G17" s="116"/>
      <c r="H17" s="116"/>
      <c r="I17" s="116"/>
      <c r="J17" s="10">
        <f>IF(G17="","",C3)</f>
      </c>
      <c r="K17" s="25"/>
      <c r="L17" s="117"/>
      <c r="M17" s="118"/>
      <c r="N17" s="119"/>
      <c r="O17" s="10">
        <f>IF(L17="","",C5)</f>
      </c>
      <c r="Q17" s="1" t="s">
        <v>15</v>
      </c>
    </row>
    <row r="18" spans="1:17" ht="18.75" customHeight="1">
      <c r="A18" s="20"/>
      <c r="B18" s="116"/>
      <c r="C18" s="116"/>
      <c r="D18" s="116"/>
      <c r="E18" s="10">
        <f>IF(B18="","",C3)</f>
      </c>
      <c r="F18" s="20"/>
      <c r="G18" s="116"/>
      <c r="H18" s="116"/>
      <c r="I18" s="116"/>
      <c r="J18" s="10">
        <f>IF(G18="","",C3)</f>
      </c>
      <c r="K18" s="25"/>
      <c r="L18" s="117"/>
      <c r="M18" s="118"/>
      <c r="N18" s="119"/>
      <c r="O18" s="10">
        <f>IF(L18="","",C6)</f>
      </c>
      <c r="Q18" s="1" t="s">
        <v>16</v>
      </c>
    </row>
    <row r="19" spans="1:17" ht="18.75" customHeight="1">
      <c r="A19" s="20"/>
      <c r="B19" s="116"/>
      <c r="C19" s="116"/>
      <c r="D19" s="116"/>
      <c r="E19" s="10">
        <f>IF(B19="","",C3)</f>
      </c>
      <c r="F19" s="20"/>
      <c r="G19" s="116"/>
      <c r="H19" s="116"/>
      <c r="I19" s="116"/>
      <c r="J19" s="10">
        <f>IF(G19="","",C3)</f>
      </c>
      <c r="K19" s="25"/>
      <c r="L19" s="117"/>
      <c r="M19" s="118"/>
      <c r="N19" s="119"/>
      <c r="O19" s="10">
        <f>IF(L19="","",#REF!)</f>
      </c>
      <c r="Q19" s="1" t="s">
        <v>17</v>
      </c>
    </row>
    <row r="20" spans="1:17" ht="18.75" customHeight="1">
      <c r="A20" s="20"/>
      <c r="B20" s="116"/>
      <c r="C20" s="116"/>
      <c r="D20" s="116"/>
      <c r="E20" s="10">
        <f>IF(B20="","",C3)</f>
      </c>
      <c r="F20" s="20"/>
      <c r="G20" s="116"/>
      <c r="H20" s="116"/>
      <c r="I20" s="116"/>
      <c r="J20" s="10">
        <f>IF(G20="","",C3)</f>
      </c>
      <c r="K20" s="25"/>
      <c r="L20" s="117"/>
      <c r="M20" s="118"/>
      <c r="N20" s="119"/>
      <c r="O20" s="10">
        <f>IF(L20="","",#REF!)</f>
      </c>
      <c r="Q20" s="1" t="s">
        <v>18</v>
      </c>
    </row>
    <row r="21" spans="1:15" ht="18.75" customHeight="1">
      <c r="A21" s="20"/>
      <c r="B21" s="116"/>
      <c r="C21" s="116"/>
      <c r="D21" s="116"/>
      <c r="E21" s="10">
        <f>IF(B21="","",C3)</f>
      </c>
      <c r="F21" s="20"/>
      <c r="G21" s="116"/>
      <c r="H21" s="116"/>
      <c r="I21" s="116"/>
      <c r="J21" s="10">
        <f>IF(G21="","",C3)</f>
      </c>
      <c r="K21" s="25"/>
      <c r="L21" s="117"/>
      <c r="M21" s="118"/>
      <c r="N21" s="119"/>
      <c r="O21" s="10">
        <f>IF(L21="","",#REF!)</f>
      </c>
    </row>
    <row r="22" spans="1:15" ht="18.75" customHeight="1">
      <c r="A22" s="20"/>
      <c r="B22" s="116"/>
      <c r="C22" s="116"/>
      <c r="D22" s="116"/>
      <c r="E22" s="10">
        <f>IF(B22="","",C3)</f>
      </c>
      <c r="F22" s="20"/>
      <c r="G22" s="116"/>
      <c r="H22" s="116"/>
      <c r="I22" s="116"/>
      <c r="J22" s="10">
        <f>IF(G22="","",C3)</f>
      </c>
      <c r="K22" s="124" t="s">
        <v>34</v>
      </c>
      <c r="L22" s="125"/>
      <c r="M22" s="125"/>
      <c r="N22" s="126"/>
      <c r="O22" s="134" t="s">
        <v>35</v>
      </c>
    </row>
    <row r="23" spans="1:16" ht="18.75" customHeight="1">
      <c r="A23" s="20"/>
      <c r="B23" s="116"/>
      <c r="C23" s="116"/>
      <c r="D23" s="116"/>
      <c r="E23" s="10">
        <f>IF(B23="","",C3)</f>
      </c>
      <c r="F23" s="20"/>
      <c r="G23" s="116"/>
      <c r="H23" s="116"/>
      <c r="I23" s="116"/>
      <c r="J23" s="44">
        <f>IF(G23="","",C3)</f>
      </c>
      <c r="K23" s="45" t="s">
        <v>10</v>
      </c>
      <c r="L23" s="120" t="s">
        <v>27</v>
      </c>
      <c r="M23" s="121"/>
      <c r="N23" s="121"/>
      <c r="O23" s="135"/>
      <c r="P23" s="7"/>
    </row>
    <row r="24" spans="1:15" ht="18.75" customHeight="1">
      <c r="A24" s="20"/>
      <c r="B24" s="116"/>
      <c r="C24" s="116"/>
      <c r="D24" s="116"/>
      <c r="E24" s="10">
        <f>IF(B24="","",C3)</f>
      </c>
      <c r="F24" s="20"/>
      <c r="G24" s="116"/>
      <c r="H24" s="116"/>
      <c r="I24" s="116"/>
      <c r="J24" s="44">
        <f>IF(G24="","",C3)</f>
      </c>
      <c r="K24" s="20"/>
      <c r="L24" s="122"/>
      <c r="M24" s="122"/>
      <c r="N24" s="123"/>
      <c r="O24" s="15">
        <f>IF(L24="","",C1)</f>
      </c>
    </row>
    <row r="25" spans="1:15" ht="18.75" customHeight="1">
      <c r="A25" s="20"/>
      <c r="B25" s="116"/>
      <c r="C25" s="116"/>
      <c r="D25" s="116"/>
      <c r="E25" s="10">
        <f>IF(B25="","",C3)</f>
      </c>
      <c r="F25" s="20"/>
      <c r="G25" s="116"/>
      <c r="H25" s="116"/>
      <c r="I25" s="116"/>
      <c r="J25" s="44">
        <f>IF(G25="","",C3)</f>
      </c>
      <c r="K25" s="20"/>
      <c r="L25" s="118"/>
      <c r="M25" s="118"/>
      <c r="N25" s="119"/>
      <c r="O25" s="10">
        <f>IF(L25="","",C2)</f>
      </c>
    </row>
    <row r="26" spans="1:15" ht="18.75" customHeight="1">
      <c r="A26" s="20"/>
      <c r="B26" s="116"/>
      <c r="C26" s="116"/>
      <c r="D26" s="116"/>
      <c r="E26" s="10">
        <f>IF(B26="","",C3)</f>
      </c>
      <c r="F26" s="20"/>
      <c r="G26" s="116"/>
      <c r="H26" s="116"/>
      <c r="I26" s="116"/>
      <c r="J26" s="44">
        <f>IF(G26="","",C3)</f>
      </c>
      <c r="K26" s="20"/>
      <c r="L26" s="118"/>
      <c r="M26" s="118"/>
      <c r="N26" s="119"/>
      <c r="O26" s="10">
        <f>IF(L26="","",C3)</f>
      </c>
    </row>
    <row r="27" spans="1:15" ht="18.75" customHeight="1">
      <c r="A27" s="20"/>
      <c r="B27" s="116"/>
      <c r="C27" s="116"/>
      <c r="D27" s="116"/>
      <c r="E27" s="10">
        <f>IF(B27="","",C3)</f>
      </c>
      <c r="F27" s="20"/>
      <c r="G27" s="116"/>
      <c r="H27" s="116"/>
      <c r="I27" s="116"/>
      <c r="J27" s="44">
        <f>IF(G27="","",C3)</f>
      </c>
      <c r="K27" s="20"/>
      <c r="L27" s="118"/>
      <c r="M27" s="118"/>
      <c r="N27" s="119"/>
      <c r="O27" s="10">
        <f>IF(L27="","",C3)</f>
      </c>
    </row>
    <row r="28" spans="1:15" ht="18.75" customHeight="1">
      <c r="A28" s="20"/>
      <c r="B28" s="116"/>
      <c r="C28" s="116"/>
      <c r="D28" s="116"/>
      <c r="E28" s="10">
        <f>IF(B28="","",C3)</f>
      </c>
      <c r="F28" s="20"/>
      <c r="G28" s="116"/>
      <c r="H28" s="116"/>
      <c r="I28" s="116"/>
      <c r="J28" s="44">
        <f>IF(G28="","",C3)</f>
      </c>
      <c r="K28" s="20"/>
      <c r="L28" s="118"/>
      <c r="M28" s="118"/>
      <c r="N28" s="119"/>
      <c r="O28" s="10">
        <f>IF(L28="","",C3)</f>
      </c>
    </row>
    <row r="29" spans="1:15" ht="18.75" customHeight="1">
      <c r="A29" s="20"/>
      <c r="B29" s="116"/>
      <c r="C29" s="116"/>
      <c r="D29" s="116"/>
      <c r="E29" s="10">
        <f>IF(B29="","",C3)</f>
      </c>
      <c r="F29" s="20"/>
      <c r="G29" s="116"/>
      <c r="H29" s="116"/>
      <c r="I29" s="116"/>
      <c r="J29" s="44">
        <f>IF(G29="","",C3)</f>
      </c>
      <c r="K29" s="20"/>
      <c r="L29" s="118"/>
      <c r="M29" s="118"/>
      <c r="N29" s="119"/>
      <c r="O29" s="10">
        <f>IF(L29="","",C3)</f>
      </c>
    </row>
    <row r="30" spans="1:16" ht="18.75" customHeight="1">
      <c r="A30" s="20"/>
      <c r="B30" s="116"/>
      <c r="C30" s="116"/>
      <c r="D30" s="116"/>
      <c r="E30" s="10">
        <f>IF(B30="","",C3)</f>
      </c>
      <c r="F30" s="20"/>
      <c r="G30" s="116"/>
      <c r="H30" s="116"/>
      <c r="I30" s="116"/>
      <c r="J30" s="44">
        <f>IF(G30="","",C3)</f>
      </c>
      <c r="K30" s="20"/>
      <c r="L30" s="118"/>
      <c r="M30" s="118"/>
      <c r="N30" s="119"/>
      <c r="O30" s="10">
        <f>IF(L30="","",C4)</f>
      </c>
      <c r="P30" s="7"/>
    </row>
    <row r="31" spans="1:15" ht="18.75" customHeight="1">
      <c r="A31" s="20"/>
      <c r="B31" s="116"/>
      <c r="C31" s="116"/>
      <c r="D31" s="116"/>
      <c r="E31" s="10">
        <f>IF(B31="","",C3)</f>
      </c>
      <c r="F31" s="20"/>
      <c r="G31" s="116"/>
      <c r="H31" s="116"/>
      <c r="I31" s="116"/>
      <c r="J31" s="44">
        <f>IF(G31="","",C3)</f>
      </c>
      <c r="K31" s="20"/>
      <c r="L31" s="118"/>
      <c r="M31" s="118"/>
      <c r="N31" s="119"/>
      <c r="O31" s="10">
        <f>IF(L31="","",C3)</f>
      </c>
    </row>
    <row r="32" spans="1:15" ht="18.75" customHeight="1">
      <c r="A32" s="20"/>
      <c r="B32" s="116"/>
      <c r="C32" s="116"/>
      <c r="D32" s="116"/>
      <c r="E32" s="10">
        <f>IF(B32="","",C3)</f>
      </c>
      <c r="F32" s="20"/>
      <c r="G32" s="116"/>
      <c r="H32" s="116"/>
      <c r="I32" s="116"/>
      <c r="J32" s="44">
        <f>IF(G32="","",C3)</f>
      </c>
      <c r="K32" s="20"/>
      <c r="L32" s="118"/>
      <c r="M32" s="118"/>
      <c r="N32" s="119"/>
      <c r="O32" s="10">
        <f>IF(L32="","",C3)</f>
      </c>
    </row>
    <row r="33" spans="1:15" ht="18.75" customHeight="1">
      <c r="A33" s="20"/>
      <c r="B33" s="116"/>
      <c r="C33" s="116"/>
      <c r="D33" s="116"/>
      <c r="E33" s="10">
        <f>IF(B33="","",C3)</f>
      </c>
      <c r="F33" s="20"/>
      <c r="G33" s="116"/>
      <c r="H33" s="116"/>
      <c r="I33" s="116"/>
      <c r="J33" s="44">
        <f>IF(G33="","",C3)</f>
      </c>
      <c r="K33" s="20"/>
      <c r="L33" s="118"/>
      <c r="M33" s="118"/>
      <c r="N33" s="119"/>
      <c r="O33" s="10">
        <f>IF(L33="","",C3)</f>
      </c>
    </row>
    <row r="34" spans="1:15" ht="18.75" customHeight="1">
      <c r="A34" s="20"/>
      <c r="B34" s="116"/>
      <c r="C34" s="116"/>
      <c r="D34" s="116"/>
      <c r="E34" s="10">
        <f>IF(B34="","",C3)</f>
      </c>
      <c r="F34" s="20"/>
      <c r="G34" s="116"/>
      <c r="H34" s="116"/>
      <c r="I34" s="116"/>
      <c r="J34" s="44">
        <f>IF(G34="","",C3)</f>
      </c>
      <c r="K34" s="20"/>
      <c r="L34" s="118"/>
      <c r="M34" s="118"/>
      <c r="N34" s="119"/>
      <c r="O34" s="10">
        <f>IF(L34="","",C3)</f>
      </c>
    </row>
    <row r="35" spans="1:15" ht="18.75" customHeight="1">
      <c r="A35" s="20"/>
      <c r="B35" s="116"/>
      <c r="C35" s="116"/>
      <c r="D35" s="116"/>
      <c r="E35" s="10">
        <f>IF(B35="","",C3)</f>
      </c>
      <c r="F35" s="20"/>
      <c r="G35" s="116"/>
      <c r="H35" s="116"/>
      <c r="I35" s="116"/>
      <c r="J35" s="44">
        <f>IF(G35="","",C3)</f>
      </c>
      <c r="K35" s="20"/>
      <c r="L35" s="118"/>
      <c r="M35" s="118"/>
      <c r="N35" s="119"/>
      <c r="O35" s="10">
        <f>IF(L35="","",C3)</f>
      </c>
    </row>
    <row r="36" spans="1:15" ht="18.75" customHeight="1">
      <c r="A36" s="21"/>
      <c r="B36" s="136"/>
      <c r="C36" s="98"/>
      <c r="D36" s="113"/>
      <c r="E36" s="16">
        <f>IF(B36="","",C3)</f>
      </c>
      <c r="F36" s="21"/>
      <c r="G36" s="136"/>
      <c r="H36" s="98"/>
      <c r="I36" s="113"/>
      <c r="J36" s="46">
        <f>IF(G36="","",C3)</f>
      </c>
      <c r="K36" s="21"/>
      <c r="L36" s="98"/>
      <c r="M36" s="98"/>
      <c r="N36" s="113"/>
      <c r="O36" s="16">
        <f>IF(L36="","",C3)</f>
      </c>
    </row>
    <row r="37" spans="1:22" ht="20.25" customHeight="1" hidden="1" thickBot="1">
      <c r="A37" s="47"/>
      <c r="B37" s="47"/>
      <c r="C37" s="47"/>
      <c r="D37" s="47"/>
      <c r="E37" s="47"/>
      <c r="F37" s="47"/>
      <c r="G37" s="47"/>
      <c r="H37" s="47"/>
      <c r="I37" s="94">
        <f>COUNTA(B9:D36)</f>
        <v>0</v>
      </c>
      <c r="J37" s="94"/>
      <c r="K37" s="94"/>
      <c r="L37" s="47"/>
      <c r="M37" s="47"/>
      <c r="N37" s="94">
        <f>COUNTA(G9:I36)</f>
        <v>0</v>
      </c>
      <c r="O37" s="94"/>
      <c r="P37" s="94"/>
      <c r="Q37" s="47"/>
      <c r="R37" s="47"/>
      <c r="S37" s="47"/>
      <c r="T37" s="47"/>
      <c r="U37" s="47"/>
      <c r="V37" s="47"/>
    </row>
    <row r="38" spans="1:22" ht="18.75" customHeight="1" hidden="1" thickTop="1">
      <c r="A38" s="30"/>
      <c r="B38" s="9"/>
      <c r="C38" s="9"/>
      <c r="D38" s="9"/>
      <c r="E38" s="9"/>
      <c r="F38" s="9"/>
      <c r="G38" s="157" t="s">
        <v>32</v>
      </c>
      <c r="H38" s="54">
        <f>((COUNTA(B9:D36))-H39-H40)+(COUNTA(L9:N21))</f>
        <v>0</v>
      </c>
      <c r="I38" s="160" t="s">
        <v>8</v>
      </c>
      <c r="J38" s="161"/>
      <c r="K38" s="9"/>
      <c r="L38" s="139" t="s">
        <v>31</v>
      </c>
      <c r="M38" s="56">
        <f>((COUNTA(G9:I36))-M39-M40)+(COUNTA(L24:N36))</f>
        <v>0</v>
      </c>
      <c r="N38" s="142" t="s">
        <v>8</v>
      </c>
      <c r="O38" s="143"/>
      <c r="P38" s="129">
        <f>(H38+M38)*700</f>
        <v>0</v>
      </c>
      <c r="Q38" s="129"/>
      <c r="R38" s="9"/>
      <c r="S38" s="9"/>
      <c r="T38" s="9"/>
      <c r="U38" s="9"/>
      <c r="V38" s="7"/>
    </row>
    <row r="39" spans="1:22" ht="18.75" customHeight="1" hidden="1">
      <c r="A39" s="30"/>
      <c r="B39" s="9"/>
      <c r="C39" s="9"/>
      <c r="D39" s="9"/>
      <c r="E39" s="9"/>
      <c r="F39" s="9"/>
      <c r="G39" s="158"/>
      <c r="H39" s="34">
        <f>COUNTIF(A9:A36,"中高")</f>
        <v>0</v>
      </c>
      <c r="I39" s="162" t="s">
        <v>28</v>
      </c>
      <c r="J39" s="163"/>
      <c r="K39" s="9"/>
      <c r="L39" s="140"/>
      <c r="M39" s="43">
        <f>COUNTIF(F9:F36,"中高")</f>
        <v>0</v>
      </c>
      <c r="N39" s="144" t="s">
        <v>30</v>
      </c>
      <c r="O39" s="145"/>
      <c r="P39" s="130">
        <f>(H39+M39)*500</f>
        <v>0</v>
      </c>
      <c r="Q39" s="130"/>
      <c r="R39" s="9"/>
      <c r="S39" s="9"/>
      <c r="T39" s="9"/>
      <c r="U39" s="9"/>
      <c r="V39" s="7"/>
    </row>
    <row r="40" spans="1:22" ht="18.75" customHeight="1" hidden="1" thickBot="1">
      <c r="A40" s="30"/>
      <c r="B40" s="9"/>
      <c r="C40" s="9"/>
      <c r="D40" s="9"/>
      <c r="E40" s="9"/>
      <c r="F40" s="9"/>
      <c r="G40" s="159"/>
      <c r="H40" s="55">
        <f>COUNTIF(A9:A36,"小")</f>
        <v>0</v>
      </c>
      <c r="I40" s="137" t="s">
        <v>9</v>
      </c>
      <c r="J40" s="138"/>
      <c r="K40" s="9"/>
      <c r="L40" s="141"/>
      <c r="M40" s="57">
        <f>COUNTIF(F9:F36,"小")</f>
        <v>0</v>
      </c>
      <c r="N40" s="146" t="s">
        <v>9</v>
      </c>
      <c r="O40" s="147"/>
      <c r="P40" s="131">
        <f>(H40+M40)*400</f>
        <v>0</v>
      </c>
      <c r="Q40" s="131"/>
      <c r="R40" s="9"/>
      <c r="S40" s="9"/>
      <c r="T40" s="9"/>
      <c r="U40" s="9"/>
      <c r="V40" s="7"/>
    </row>
    <row r="41" spans="16:17" ht="20.25" customHeight="1" hidden="1" thickTop="1">
      <c r="P41" s="95">
        <f>SUM(P38:Q40)</f>
        <v>0</v>
      </c>
      <c r="Q41" s="96"/>
    </row>
    <row r="42" spans="1:22" ht="18.75" customHeight="1">
      <c r="A42" s="156" t="s">
        <v>37</v>
      </c>
      <c r="B42" s="156"/>
      <c r="C42" s="156"/>
      <c r="D42" s="156"/>
      <c r="E42" s="156"/>
      <c r="F42" s="156"/>
      <c r="G42" s="156"/>
      <c r="H42" s="156"/>
      <c r="I42" s="156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7"/>
    </row>
    <row r="43" spans="1:13" ht="18.75" customHeight="1">
      <c r="A43" s="149" t="s">
        <v>21</v>
      </c>
      <c r="B43" s="78" t="s">
        <v>8</v>
      </c>
      <c r="C43" s="152" t="s">
        <v>24</v>
      </c>
      <c r="D43" s="152"/>
      <c r="E43" s="70"/>
      <c r="F43" s="26"/>
      <c r="G43" s="17" t="s">
        <v>20</v>
      </c>
      <c r="H43" s="17" t="s">
        <v>75</v>
      </c>
      <c r="I43" s="88">
        <f>F43*1000</f>
        <v>0</v>
      </c>
      <c r="J43" s="88"/>
      <c r="K43" s="89"/>
      <c r="L43" s="29" t="s">
        <v>22</v>
      </c>
      <c r="M43" s="7"/>
    </row>
    <row r="44" spans="1:12" ht="18.75" customHeight="1">
      <c r="A44" s="150"/>
      <c r="B44" s="80" t="s">
        <v>71</v>
      </c>
      <c r="C44" s="127" t="s">
        <v>70</v>
      </c>
      <c r="D44" s="127"/>
      <c r="E44" s="67"/>
      <c r="F44" s="6"/>
      <c r="G44" s="14" t="s">
        <v>20</v>
      </c>
      <c r="H44" s="14" t="s">
        <v>23</v>
      </c>
      <c r="I44" s="90">
        <f>F44*800</f>
        <v>0</v>
      </c>
      <c r="J44" s="90"/>
      <c r="K44" s="91" t="s">
        <v>22</v>
      </c>
      <c r="L44" s="85" t="s">
        <v>22</v>
      </c>
    </row>
    <row r="45" spans="1:13" ht="18.75" customHeight="1" thickBot="1">
      <c r="A45" s="151"/>
      <c r="B45" s="81" t="s">
        <v>72</v>
      </c>
      <c r="C45" s="128" t="s">
        <v>25</v>
      </c>
      <c r="D45" s="128"/>
      <c r="E45" s="68"/>
      <c r="F45" s="27"/>
      <c r="G45" s="14" t="s">
        <v>20</v>
      </c>
      <c r="H45" s="14" t="s">
        <v>23</v>
      </c>
      <c r="I45" s="92">
        <f>F45*400</f>
        <v>0</v>
      </c>
      <c r="J45" s="92"/>
      <c r="K45" s="93" t="s">
        <v>22</v>
      </c>
      <c r="L45" s="79" t="s">
        <v>22</v>
      </c>
      <c r="M45" s="7"/>
    </row>
    <row r="46" spans="1:23" ht="18.75" customHeight="1" thickBot="1">
      <c r="A46" s="33"/>
      <c r="B46" s="33"/>
      <c r="C46" s="33"/>
      <c r="D46" s="33"/>
      <c r="E46" s="33"/>
      <c r="F46" s="33"/>
      <c r="G46" s="33"/>
      <c r="H46" s="33"/>
      <c r="I46" s="9"/>
      <c r="J46" s="9"/>
      <c r="K46" s="31"/>
      <c r="L46" s="28"/>
      <c r="M46" s="7"/>
      <c r="O46" s="6"/>
      <c r="P46" s="153" t="s">
        <v>26</v>
      </c>
      <c r="Q46" s="154"/>
      <c r="R46" s="155"/>
      <c r="S46" s="164">
        <f>SUM(I43:J45)</f>
        <v>0</v>
      </c>
      <c r="T46" s="154"/>
      <c r="U46" s="32" t="s">
        <v>22</v>
      </c>
      <c r="V46" s="7"/>
      <c r="W46" s="7"/>
    </row>
    <row r="47" spans="1:21" ht="18.75" customHeight="1">
      <c r="A47" s="148" t="s">
        <v>36</v>
      </c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</row>
    <row r="48" spans="1:21" ht="18.75" customHeight="1">
      <c r="A48" s="148" t="s">
        <v>48</v>
      </c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</row>
    <row r="49" spans="1:21" ht="18.75" customHeight="1">
      <c r="A49" s="148" t="s">
        <v>49</v>
      </c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</row>
  </sheetData>
  <sheetProtection/>
  <mergeCells count="131">
    <mergeCell ref="G38:G40"/>
    <mergeCell ref="I38:J38"/>
    <mergeCell ref="I39:J39"/>
    <mergeCell ref="A49:U49"/>
    <mergeCell ref="S46:T46"/>
    <mergeCell ref="A47:U47"/>
    <mergeCell ref="A48:U48"/>
    <mergeCell ref="A43:A45"/>
    <mergeCell ref="C43:D43"/>
    <mergeCell ref="P46:R46"/>
    <mergeCell ref="A42:I42"/>
    <mergeCell ref="I37:K37"/>
    <mergeCell ref="L35:N35"/>
    <mergeCell ref="O7:O8"/>
    <mergeCell ref="L38:L40"/>
    <mergeCell ref="N38:O38"/>
    <mergeCell ref="N39:O39"/>
    <mergeCell ref="N40:O40"/>
    <mergeCell ref="C45:D45"/>
    <mergeCell ref="P38:Q38"/>
    <mergeCell ref="P39:Q39"/>
    <mergeCell ref="P40:Q40"/>
    <mergeCell ref="L9:N9"/>
    <mergeCell ref="O22:O23"/>
    <mergeCell ref="L30:N30"/>
    <mergeCell ref="L31:N31"/>
    <mergeCell ref="L25:N25"/>
    <mergeCell ref="L17:N17"/>
    <mergeCell ref="L36:N36"/>
    <mergeCell ref="L34:N34"/>
    <mergeCell ref="G35:I35"/>
    <mergeCell ref="L24:N24"/>
    <mergeCell ref="K22:N22"/>
    <mergeCell ref="C44:D44"/>
    <mergeCell ref="G36:I36"/>
    <mergeCell ref="I40:J40"/>
    <mergeCell ref="B36:D36"/>
    <mergeCell ref="B35:D35"/>
    <mergeCell ref="L32:N32"/>
    <mergeCell ref="B33:D33"/>
    <mergeCell ref="G33:I33"/>
    <mergeCell ref="L33:N33"/>
    <mergeCell ref="B34:D34"/>
    <mergeCell ref="G34:I34"/>
    <mergeCell ref="B32:D32"/>
    <mergeCell ref="G32:I32"/>
    <mergeCell ref="B29:D29"/>
    <mergeCell ref="G29:I29"/>
    <mergeCell ref="L29:N29"/>
    <mergeCell ref="B30:D30"/>
    <mergeCell ref="G30:I30"/>
    <mergeCell ref="B31:D31"/>
    <mergeCell ref="G31:I31"/>
    <mergeCell ref="L26:N26"/>
    <mergeCell ref="B27:D27"/>
    <mergeCell ref="G27:I27"/>
    <mergeCell ref="L27:N27"/>
    <mergeCell ref="B28:D28"/>
    <mergeCell ref="G28:I28"/>
    <mergeCell ref="L28:N28"/>
    <mergeCell ref="B24:D24"/>
    <mergeCell ref="G24:I24"/>
    <mergeCell ref="B25:D25"/>
    <mergeCell ref="G25:I25"/>
    <mergeCell ref="B26:D26"/>
    <mergeCell ref="G26:I26"/>
    <mergeCell ref="L23:N23"/>
    <mergeCell ref="B20:D20"/>
    <mergeCell ref="G20:I20"/>
    <mergeCell ref="L20:N20"/>
    <mergeCell ref="B21:D21"/>
    <mergeCell ref="G21:I21"/>
    <mergeCell ref="B22:D22"/>
    <mergeCell ref="G22:I22"/>
    <mergeCell ref="B23:D23"/>
    <mergeCell ref="G23:I23"/>
    <mergeCell ref="L21:N21"/>
    <mergeCell ref="B18:D18"/>
    <mergeCell ref="G18:I18"/>
    <mergeCell ref="L18:N18"/>
    <mergeCell ref="B19:D19"/>
    <mergeCell ref="G19:I19"/>
    <mergeCell ref="B15:D15"/>
    <mergeCell ref="G15:I15"/>
    <mergeCell ref="L15:N15"/>
    <mergeCell ref="L19:N19"/>
    <mergeCell ref="B16:D16"/>
    <mergeCell ref="G16:I16"/>
    <mergeCell ref="B17:D17"/>
    <mergeCell ref="G17:I17"/>
    <mergeCell ref="L16:N16"/>
    <mergeCell ref="B13:D13"/>
    <mergeCell ref="G13:I13"/>
    <mergeCell ref="L13:N13"/>
    <mergeCell ref="B14:D14"/>
    <mergeCell ref="G14:I14"/>
    <mergeCell ref="L14:N14"/>
    <mergeCell ref="B11:D11"/>
    <mergeCell ref="G11:I11"/>
    <mergeCell ref="L11:N11"/>
    <mergeCell ref="B12:D12"/>
    <mergeCell ref="G12:I12"/>
    <mergeCell ref="L12:N12"/>
    <mergeCell ref="B8:D8"/>
    <mergeCell ref="G8:I8"/>
    <mergeCell ref="L8:N8"/>
    <mergeCell ref="B9:D9"/>
    <mergeCell ref="G9:I9"/>
    <mergeCell ref="B10:D10"/>
    <mergeCell ref="G10:I10"/>
    <mergeCell ref="L10:N10"/>
    <mergeCell ref="D4:G4"/>
    <mergeCell ref="A5:B5"/>
    <mergeCell ref="C5:J5"/>
    <mergeCell ref="K5:N5"/>
    <mergeCell ref="O5:T5"/>
    <mergeCell ref="A7:D7"/>
    <mergeCell ref="E7:E8"/>
    <mergeCell ref="F7:I7"/>
    <mergeCell ref="J7:J8"/>
    <mergeCell ref="K7:N7"/>
    <mergeCell ref="I43:K43"/>
    <mergeCell ref="I44:K44"/>
    <mergeCell ref="I45:K45"/>
    <mergeCell ref="N37:P37"/>
    <mergeCell ref="P41:Q41"/>
    <mergeCell ref="A1:U1"/>
    <mergeCell ref="A3:B3"/>
    <mergeCell ref="C3:J3"/>
    <mergeCell ref="K3:N3"/>
    <mergeCell ref="O3:U3"/>
  </mergeCells>
  <dataValidations count="3">
    <dataValidation type="list" allowBlank="1" showInputMessage="1" showErrorMessage="1" promptTitle="年代を選択してください" prompt="女30&#10;女40&#10;女50&#10;女60&#10;キャンセル" sqref="K24:K36">
      <formula1>$Q$17:$Q$21</formula1>
    </dataValidation>
    <dataValidation type="list" allowBlank="1" showInputMessage="1" showErrorMessage="1" promptTitle="年代を選択してください" prompt="男30&#10;男40&#10;男50&#10;男60&#10;キャンセル" sqref="K9:K21">
      <formula1>$Q$12:$Q$16</formula1>
    </dataValidation>
    <dataValidation type="list" allowBlank="1" showInputMessage="1" showErrorMessage="1" promptTitle="小学生、中学生、高校生は参加料区分を選択してください" prompt="小　 （小学生）&#10;中高（中学生、高校生）&#10;キャンセル" sqref="F9:F36 A9:A36">
      <formula1>$Q$7:$Q$9</formula1>
    </dataValidation>
  </dataValidations>
  <printOptions horizontalCentered="1"/>
  <pageMargins left="0.5118110236220472" right="0.5118110236220472" top="0.5118110236220472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Z48"/>
  <sheetViews>
    <sheetView showZeros="0" tabSelected="1" zoomScalePageLayoutView="0" workbookViewId="0" topLeftCell="A1">
      <selection activeCell="K44" sqref="K44:L44"/>
    </sheetView>
  </sheetViews>
  <sheetFormatPr defaultColWidth="4.50390625" defaultRowHeight="20.25" customHeight="1"/>
  <cols>
    <col min="1" max="4" width="4.50390625" style="1" customWidth="1"/>
    <col min="5" max="5" width="0" style="1" hidden="1" customWidth="1"/>
    <col min="6" max="9" width="4.50390625" style="1" customWidth="1"/>
    <col min="10" max="10" width="3.00390625" style="1" hidden="1" customWidth="1"/>
    <col min="11" max="11" width="5.00390625" style="1" bestFit="1" customWidth="1"/>
    <col min="12" max="14" width="4.50390625" style="1" customWidth="1"/>
    <col min="15" max="15" width="5.00390625" style="1" bestFit="1" customWidth="1"/>
    <col min="16" max="18" width="4.50390625" style="1" customWidth="1"/>
    <col min="19" max="19" width="4.50390625" style="1" hidden="1" customWidth="1"/>
    <col min="20" max="22" width="4.50390625" style="1" customWidth="1"/>
    <col min="23" max="23" width="0" style="1" hidden="1" customWidth="1"/>
    <col min="24" max="28" width="4.50390625" style="1" customWidth="1"/>
    <col min="29" max="29" width="0" style="1" hidden="1" customWidth="1"/>
    <col min="30" max="16384" width="4.50390625" style="1" customWidth="1"/>
  </cols>
  <sheetData>
    <row r="1" spans="1:25" s="4" customFormat="1" ht="20.25" customHeight="1">
      <c r="A1" s="168" t="s">
        <v>73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63"/>
    </row>
    <row r="2" ht="13.5" customHeight="1"/>
    <row r="3" spans="1:25" ht="20.25" customHeight="1">
      <c r="A3" s="98" t="s">
        <v>0</v>
      </c>
      <c r="B3" s="98"/>
      <c r="C3" s="99"/>
      <c r="D3" s="99"/>
      <c r="E3" s="99"/>
      <c r="F3" s="99"/>
      <c r="G3" s="99"/>
      <c r="H3" s="99"/>
      <c r="I3" s="99"/>
      <c r="J3" s="27"/>
      <c r="K3" s="27" t="s">
        <v>1</v>
      </c>
      <c r="L3" s="27"/>
      <c r="M3" s="220"/>
      <c r="N3" s="220"/>
      <c r="O3" s="220"/>
      <c r="P3" s="220"/>
      <c r="Q3" s="220"/>
      <c r="R3" s="220"/>
      <c r="S3" s="27"/>
      <c r="U3" s="77"/>
      <c r="Y3" s="59"/>
    </row>
    <row r="4" spans="1:25" ht="16.5" customHeight="1">
      <c r="A4" s="61"/>
      <c r="B4" s="61"/>
      <c r="C4" s="61" t="s">
        <v>51</v>
      </c>
      <c r="D4" s="101"/>
      <c r="E4" s="101"/>
      <c r="F4" s="101"/>
      <c r="G4" s="101"/>
      <c r="H4" s="62"/>
      <c r="I4" s="62"/>
      <c r="J4" s="61"/>
      <c r="K4" s="75"/>
      <c r="L4" s="75"/>
      <c r="M4" s="75"/>
      <c r="N4" s="75"/>
      <c r="O4" s="61"/>
      <c r="P4" s="61"/>
      <c r="Q4" s="61"/>
      <c r="R4" s="61"/>
      <c r="S4" s="61"/>
      <c r="U4" s="77"/>
      <c r="Y4" s="59"/>
    </row>
    <row r="5" spans="1:25" ht="20.25" customHeight="1">
      <c r="A5" s="98" t="s">
        <v>2</v>
      </c>
      <c r="B5" s="98"/>
      <c r="C5" s="102"/>
      <c r="D5" s="102"/>
      <c r="E5" s="102"/>
      <c r="F5" s="102"/>
      <c r="G5" s="102"/>
      <c r="H5" s="102"/>
      <c r="I5" s="102"/>
      <c r="J5" s="27"/>
      <c r="K5" s="27" t="s">
        <v>3</v>
      </c>
      <c r="L5" s="27"/>
      <c r="M5" s="220"/>
      <c r="N5" s="220"/>
      <c r="O5" s="220"/>
      <c r="P5" s="220"/>
      <c r="Q5" s="220"/>
      <c r="R5" s="220"/>
      <c r="S5" s="27"/>
      <c r="U5" s="77"/>
      <c r="Y5" s="2"/>
    </row>
    <row r="6" ht="7.5" customHeight="1">
      <c r="U6" s="77"/>
    </row>
    <row r="7" spans="1:21" ht="18.75" customHeight="1">
      <c r="A7" s="169" t="s">
        <v>52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20"/>
      <c r="S7" s="110" t="s">
        <v>29</v>
      </c>
      <c r="U7" s="3"/>
    </row>
    <row r="8" spans="1:19" ht="18.75" customHeight="1">
      <c r="A8" s="104" t="s">
        <v>53</v>
      </c>
      <c r="B8" s="171"/>
      <c r="C8" s="171"/>
      <c r="D8" s="172"/>
      <c r="E8" s="107" t="s">
        <v>29</v>
      </c>
      <c r="F8" s="173" t="s">
        <v>66</v>
      </c>
      <c r="G8" s="174"/>
      <c r="H8" s="174"/>
      <c r="I8" s="175"/>
      <c r="J8" s="110" t="s">
        <v>29</v>
      </c>
      <c r="K8" s="112" t="s">
        <v>76</v>
      </c>
      <c r="L8" s="112"/>
      <c r="M8" s="112"/>
      <c r="N8" s="112"/>
      <c r="O8" s="112" t="s">
        <v>54</v>
      </c>
      <c r="P8" s="112"/>
      <c r="Q8" s="112"/>
      <c r="R8" s="112"/>
      <c r="S8" s="111"/>
    </row>
    <row r="9" spans="1:23" ht="18.75" customHeight="1">
      <c r="A9" s="18" t="s">
        <v>10</v>
      </c>
      <c r="B9" s="113" t="s">
        <v>27</v>
      </c>
      <c r="C9" s="114"/>
      <c r="D9" s="114"/>
      <c r="E9" s="108"/>
      <c r="F9" s="45" t="s">
        <v>10</v>
      </c>
      <c r="G9" s="169" t="s">
        <v>27</v>
      </c>
      <c r="H9" s="170"/>
      <c r="I9" s="120"/>
      <c r="J9" s="111"/>
      <c r="K9" s="23" t="s">
        <v>10</v>
      </c>
      <c r="L9" s="113" t="s">
        <v>27</v>
      </c>
      <c r="M9" s="114"/>
      <c r="N9" s="114"/>
      <c r="O9" s="23" t="s">
        <v>10</v>
      </c>
      <c r="P9" s="113" t="s">
        <v>27</v>
      </c>
      <c r="Q9" s="114"/>
      <c r="R9" s="114"/>
      <c r="S9" s="10">
        <f>IF(P10="","",C3)</f>
      </c>
      <c r="T9" s="7"/>
      <c r="W9" s="1" t="s">
        <v>55</v>
      </c>
    </row>
    <row r="10" spans="1:23" ht="18.75" customHeight="1">
      <c r="A10" s="19" t="s">
        <v>68</v>
      </c>
      <c r="B10" s="115"/>
      <c r="C10" s="115"/>
      <c r="D10" s="115"/>
      <c r="E10" s="15">
        <f>IF(B10="","",C3)</f>
      </c>
      <c r="G10" s="176"/>
      <c r="H10" s="177"/>
      <c r="I10" s="178"/>
      <c r="J10" s="15">
        <f>IF(H10="","",C3)</f>
      </c>
      <c r="K10" s="227"/>
      <c r="L10" s="221"/>
      <c r="M10" s="222"/>
      <c r="N10" s="223"/>
      <c r="O10" s="19"/>
      <c r="P10" s="132"/>
      <c r="Q10" s="94"/>
      <c r="R10" s="133"/>
      <c r="S10" s="10">
        <f>IF(P11="","",C3)</f>
      </c>
      <c r="W10" s="1" t="s">
        <v>56</v>
      </c>
    </row>
    <row r="11" spans="1:19" ht="18.75" customHeight="1">
      <c r="A11" s="20"/>
      <c r="B11" s="116"/>
      <c r="C11" s="116"/>
      <c r="D11" s="116"/>
      <c r="E11" s="10">
        <f>IF(B11="","",C3)</f>
      </c>
      <c r="G11" s="179"/>
      <c r="H11" s="180"/>
      <c r="I11" s="181"/>
      <c r="J11" s="10">
        <f>IF(H11="","",C3)</f>
      </c>
      <c r="K11" s="228"/>
      <c r="L11" s="224"/>
      <c r="M11" s="225"/>
      <c r="N11" s="226"/>
      <c r="O11" s="20"/>
      <c r="P11" s="117"/>
      <c r="Q11" s="118"/>
      <c r="R11" s="119"/>
      <c r="S11" s="10">
        <f>IF(P12="","",C3)</f>
      </c>
    </row>
    <row r="12" spans="1:19" ht="18.75" customHeight="1">
      <c r="A12" s="20"/>
      <c r="B12" s="116"/>
      <c r="C12" s="116"/>
      <c r="D12" s="116"/>
      <c r="E12" s="10">
        <f>IF(B12="","",C3)</f>
      </c>
      <c r="G12" s="179"/>
      <c r="H12" s="180"/>
      <c r="I12" s="181"/>
      <c r="J12" s="10">
        <f>IF(H12="","",C3)</f>
      </c>
      <c r="K12" s="228"/>
      <c r="L12" s="224"/>
      <c r="M12" s="225"/>
      <c r="N12" s="226"/>
      <c r="O12" s="20"/>
      <c r="P12" s="117"/>
      <c r="Q12" s="118"/>
      <c r="R12" s="119"/>
      <c r="S12" s="10">
        <f>IF(P13="","",C3)</f>
      </c>
    </row>
    <row r="13" spans="1:19" ht="18.75" customHeight="1">
      <c r="A13" s="20"/>
      <c r="B13" s="116"/>
      <c r="C13" s="116"/>
      <c r="D13" s="116"/>
      <c r="E13" s="10">
        <f>IF(B13="","",C3)</f>
      </c>
      <c r="G13" s="179"/>
      <c r="H13" s="180"/>
      <c r="I13" s="181"/>
      <c r="J13" s="10">
        <f>IF(H13="","",C3)</f>
      </c>
      <c r="K13" s="228"/>
      <c r="L13" s="224"/>
      <c r="M13" s="225"/>
      <c r="N13" s="226"/>
      <c r="O13" s="20"/>
      <c r="P13" s="117"/>
      <c r="Q13" s="118"/>
      <c r="R13" s="119"/>
      <c r="S13" s="10">
        <f>IF(P14="","",C3)</f>
      </c>
    </row>
    <row r="14" spans="1:19" ht="18.75" customHeight="1">
      <c r="A14" s="20"/>
      <c r="B14" s="116"/>
      <c r="C14" s="116"/>
      <c r="D14" s="116"/>
      <c r="E14" s="10">
        <f>IF(B14="","",C3)</f>
      </c>
      <c r="G14" s="179"/>
      <c r="H14" s="180"/>
      <c r="I14" s="181"/>
      <c r="J14" s="10">
        <f>IF(H14="","",C3)</f>
      </c>
      <c r="K14" s="228"/>
      <c r="L14" s="224"/>
      <c r="M14" s="225"/>
      <c r="N14" s="226"/>
      <c r="O14" s="20"/>
      <c r="P14" s="117"/>
      <c r="Q14" s="118"/>
      <c r="R14" s="119"/>
      <c r="S14" s="10">
        <f>IF(P15="","",C3)</f>
      </c>
    </row>
    <row r="15" spans="1:19" ht="18.75" customHeight="1">
      <c r="A15" s="20"/>
      <c r="B15" s="116"/>
      <c r="C15" s="116"/>
      <c r="D15" s="116"/>
      <c r="E15" s="10">
        <f>IF(B15="","",C3)</f>
      </c>
      <c r="G15" s="179"/>
      <c r="H15" s="180"/>
      <c r="I15" s="181"/>
      <c r="J15" s="10">
        <f>IF(H15="","",C3)</f>
      </c>
      <c r="K15" s="228"/>
      <c r="L15" s="224"/>
      <c r="M15" s="225"/>
      <c r="N15" s="226"/>
      <c r="O15" s="20"/>
      <c r="P15" s="117"/>
      <c r="Q15" s="118"/>
      <c r="R15" s="119"/>
      <c r="S15" s="10">
        <f>IF(P16="","",C4)</f>
      </c>
    </row>
    <row r="16" spans="1:20" ht="18.75" customHeight="1">
      <c r="A16" s="20"/>
      <c r="B16" s="116"/>
      <c r="C16" s="116"/>
      <c r="D16" s="116"/>
      <c r="E16" s="10">
        <f>IF(B16="","",C3)</f>
      </c>
      <c r="G16" s="179"/>
      <c r="H16" s="180"/>
      <c r="I16" s="181"/>
      <c r="J16" s="10">
        <f>IF(H16="","",C3)</f>
      </c>
      <c r="K16" s="228"/>
      <c r="L16" s="224"/>
      <c r="M16" s="225"/>
      <c r="N16" s="226"/>
      <c r="O16" s="20"/>
      <c r="P16" s="117"/>
      <c r="Q16" s="118"/>
      <c r="R16" s="119"/>
      <c r="S16" s="10">
        <f>IF(P17="","",C5)</f>
      </c>
      <c r="T16" s="7"/>
    </row>
    <row r="17" spans="1:19" ht="18.75" customHeight="1">
      <c r="A17" s="20"/>
      <c r="B17" s="116"/>
      <c r="C17" s="116"/>
      <c r="D17" s="116"/>
      <c r="E17" s="10">
        <f>IF(B17="","",C3)</f>
      </c>
      <c r="G17" s="179"/>
      <c r="H17" s="180"/>
      <c r="I17" s="181"/>
      <c r="J17" s="10">
        <f>IF(H17="","",C3)</f>
      </c>
      <c r="K17" s="228"/>
      <c r="L17" s="224"/>
      <c r="M17" s="225"/>
      <c r="N17" s="226"/>
      <c r="O17" s="20"/>
      <c r="P17" s="117"/>
      <c r="Q17" s="118"/>
      <c r="R17" s="119"/>
      <c r="S17" s="10">
        <f>IF(P18="","",C6)</f>
      </c>
    </row>
    <row r="18" spans="1:19" ht="18.75" customHeight="1">
      <c r="A18" s="20"/>
      <c r="B18" s="116"/>
      <c r="C18" s="116"/>
      <c r="D18" s="116"/>
      <c r="E18" s="10">
        <f>IF(B18="","",C3)</f>
      </c>
      <c r="G18" s="179"/>
      <c r="H18" s="180"/>
      <c r="I18" s="181"/>
      <c r="J18" s="10">
        <f>IF(H18="","",C3)</f>
      </c>
      <c r="K18" s="228"/>
      <c r="L18" s="224"/>
      <c r="M18" s="225"/>
      <c r="N18" s="226"/>
      <c r="O18" s="20"/>
      <c r="P18" s="117"/>
      <c r="Q18" s="118"/>
      <c r="R18" s="119"/>
      <c r="S18" s="10">
        <f>IF(P19="","",C7)</f>
      </c>
    </row>
    <row r="19" spans="1:19" ht="18.75" customHeight="1">
      <c r="A19" s="20"/>
      <c r="B19" s="116"/>
      <c r="C19" s="116"/>
      <c r="D19" s="116"/>
      <c r="E19" s="10">
        <f>IF(B19="","",C3)</f>
      </c>
      <c r="G19" s="179"/>
      <c r="H19" s="180"/>
      <c r="I19" s="181"/>
      <c r="J19" s="10">
        <f>IF(H19="","",C3)</f>
      </c>
      <c r="K19" s="228"/>
      <c r="L19" s="224"/>
      <c r="M19" s="225"/>
      <c r="N19" s="226"/>
      <c r="O19" s="20"/>
      <c r="P19" s="117"/>
      <c r="Q19" s="118"/>
      <c r="R19" s="119"/>
      <c r="S19" s="10">
        <f>IF(P20="","",C8)</f>
      </c>
    </row>
    <row r="20" spans="1:19" ht="18.75" customHeight="1">
      <c r="A20" s="20"/>
      <c r="B20" s="117"/>
      <c r="C20" s="118"/>
      <c r="D20" s="119"/>
      <c r="E20" s="10"/>
      <c r="G20" s="179"/>
      <c r="H20" s="180"/>
      <c r="I20" s="181"/>
      <c r="J20" s="10"/>
      <c r="K20" s="228"/>
      <c r="L20" s="224"/>
      <c r="M20" s="225"/>
      <c r="N20" s="226"/>
      <c r="O20" s="20"/>
      <c r="P20" s="117"/>
      <c r="Q20" s="118"/>
      <c r="R20" s="119"/>
      <c r="S20" s="10">
        <f>IF(P21="","",C9)</f>
      </c>
    </row>
    <row r="21" spans="1:19" ht="18.75" customHeight="1">
      <c r="A21" s="20"/>
      <c r="B21" s="117"/>
      <c r="C21" s="118"/>
      <c r="D21" s="119"/>
      <c r="E21" s="10"/>
      <c r="G21" s="179"/>
      <c r="H21" s="180"/>
      <c r="I21" s="181"/>
      <c r="J21" s="10"/>
      <c r="K21" s="228"/>
      <c r="L21" s="224"/>
      <c r="M21" s="225"/>
      <c r="N21" s="226"/>
      <c r="O21" s="20"/>
      <c r="P21" s="117"/>
      <c r="Q21" s="118"/>
      <c r="R21" s="119"/>
      <c r="S21" s="10">
        <f>IF(P22="","",C10)</f>
      </c>
    </row>
    <row r="22" spans="1:19" ht="18.75" customHeight="1">
      <c r="A22" s="20"/>
      <c r="B22" s="117"/>
      <c r="C22" s="118"/>
      <c r="D22" s="119"/>
      <c r="E22" s="10"/>
      <c r="G22" s="179"/>
      <c r="H22" s="180"/>
      <c r="I22" s="181"/>
      <c r="J22" s="10"/>
      <c r="K22" s="228"/>
      <c r="L22" s="224"/>
      <c r="M22" s="225"/>
      <c r="N22" s="226"/>
      <c r="O22" s="20"/>
      <c r="P22" s="117"/>
      <c r="Q22" s="118"/>
      <c r="R22" s="119"/>
      <c r="S22" s="10">
        <f>IF(P23="","",C11)</f>
      </c>
    </row>
    <row r="23" spans="1:19" ht="18.75" customHeight="1">
      <c r="A23" s="20"/>
      <c r="B23" s="116"/>
      <c r="C23" s="116"/>
      <c r="D23" s="116"/>
      <c r="E23" s="10">
        <f>IF(B23="","",C3)</f>
      </c>
      <c r="G23" s="179"/>
      <c r="H23" s="180"/>
      <c r="I23" s="181"/>
      <c r="J23" s="10">
        <f>IF(H23="","",C3)</f>
      </c>
      <c r="K23" s="228"/>
      <c r="L23" s="224"/>
      <c r="M23" s="225"/>
      <c r="N23" s="226"/>
      <c r="O23" s="20"/>
      <c r="P23" s="117"/>
      <c r="Q23" s="118"/>
      <c r="R23" s="119"/>
      <c r="S23" s="10">
        <f>IF(P24="","",C12)</f>
      </c>
    </row>
    <row r="24" spans="1:19" ht="18.75" customHeight="1">
      <c r="A24" s="169" t="s">
        <v>57</v>
      </c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20"/>
      <c r="S24" s="10">
        <f>IF(P25="","",C13)</f>
      </c>
    </row>
    <row r="25" spans="1:19" ht="18.75" customHeight="1">
      <c r="A25" s="104" t="s">
        <v>53</v>
      </c>
      <c r="B25" s="171"/>
      <c r="C25" s="171"/>
      <c r="D25" s="172"/>
      <c r="E25" s="107" t="s">
        <v>29</v>
      </c>
      <c r="F25" s="173" t="s">
        <v>66</v>
      </c>
      <c r="G25" s="174"/>
      <c r="H25" s="174"/>
      <c r="I25" s="175"/>
      <c r="J25" s="110" t="s">
        <v>29</v>
      </c>
      <c r="K25" s="112" t="s">
        <v>76</v>
      </c>
      <c r="L25" s="112"/>
      <c r="M25" s="112"/>
      <c r="N25" s="112"/>
      <c r="O25" s="112" t="s">
        <v>54</v>
      </c>
      <c r="P25" s="112"/>
      <c r="Q25" s="112"/>
      <c r="R25" s="112"/>
      <c r="S25" s="10">
        <f>IF(P26="","",C14)</f>
        <v>0</v>
      </c>
    </row>
    <row r="26" spans="1:20" ht="18.75" customHeight="1">
      <c r="A26" s="18" t="s">
        <v>10</v>
      </c>
      <c r="B26" s="113" t="s">
        <v>27</v>
      </c>
      <c r="C26" s="114"/>
      <c r="D26" s="114"/>
      <c r="E26" s="108"/>
      <c r="F26" s="45" t="s">
        <v>10</v>
      </c>
      <c r="G26" s="169" t="s">
        <v>27</v>
      </c>
      <c r="H26" s="170"/>
      <c r="I26" s="120"/>
      <c r="J26" s="111"/>
      <c r="K26" s="23" t="s">
        <v>10</v>
      </c>
      <c r="L26" s="113" t="s">
        <v>27</v>
      </c>
      <c r="M26" s="114"/>
      <c r="N26" s="114"/>
      <c r="O26" s="23" t="s">
        <v>10</v>
      </c>
      <c r="P26" s="113" t="s">
        <v>27</v>
      </c>
      <c r="Q26" s="114"/>
      <c r="R26" s="114"/>
      <c r="S26" s="10">
        <f>IF(P27="","",C15)</f>
      </c>
      <c r="T26" s="7"/>
    </row>
    <row r="27" spans="1:19" ht="18.75" customHeight="1">
      <c r="A27" s="19" t="s">
        <v>68</v>
      </c>
      <c r="B27" s="116"/>
      <c r="C27" s="116"/>
      <c r="D27" s="116"/>
      <c r="E27" s="10">
        <f>IF(B27="","",C3)</f>
      </c>
      <c r="G27" s="176"/>
      <c r="H27" s="177"/>
      <c r="I27" s="178"/>
      <c r="J27" s="10">
        <f>IF(H27="","",C3)</f>
      </c>
      <c r="K27" s="227"/>
      <c r="L27" s="221"/>
      <c r="M27" s="222"/>
      <c r="N27" s="223"/>
      <c r="O27" s="19"/>
      <c r="P27" s="117"/>
      <c r="Q27" s="118"/>
      <c r="R27" s="119"/>
      <c r="S27" s="10">
        <f>IF(P28="","",C16)</f>
      </c>
    </row>
    <row r="28" spans="1:19" ht="18.75" customHeight="1">
      <c r="A28" s="20"/>
      <c r="B28" s="116"/>
      <c r="C28" s="116"/>
      <c r="D28" s="116"/>
      <c r="E28" s="10">
        <f>IF(B28="","",C3)</f>
      </c>
      <c r="G28" s="179"/>
      <c r="H28" s="180"/>
      <c r="I28" s="181"/>
      <c r="J28" s="10">
        <f>IF(H28="","",C3)</f>
      </c>
      <c r="K28" s="228"/>
      <c r="L28" s="224"/>
      <c r="M28" s="225"/>
      <c r="N28" s="226"/>
      <c r="O28" s="20"/>
      <c r="P28" s="117"/>
      <c r="Q28" s="118"/>
      <c r="R28" s="119"/>
      <c r="S28" s="10">
        <f>IF(P29="","",C17)</f>
      </c>
    </row>
    <row r="29" spans="1:19" ht="18.75" customHeight="1">
      <c r="A29" s="20"/>
      <c r="B29" s="116"/>
      <c r="C29" s="116"/>
      <c r="D29" s="116"/>
      <c r="E29" s="10">
        <f>IF(B29="","",C3)</f>
      </c>
      <c r="G29" s="179"/>
      <c r="H29" s="180"/>
      <c r="I29" s="181"/>
      <c r="J29" s="44">
        <f>IF(H29="","",C3)</f>
      </c>
      <c r="K29" s="228"/>
      <c r="L29" s="224"/>
      <c r="M29" s="225"/>
      <c r="N29" s="226"/>
      <c r="O29" s="20"/>
      <c r="P29" s="117"/>
      <c r="Q29" s="118"/>
      <c r="R29" s="119"/>
      <c r="S29" s="10">
        <f>IF(P30="","",C18)</f>
      </c>
    </row>
    <row r="30" spans="1:19" ht="18.75" customHeight="1">
      <c r="A30" s="20"/>
      <c r="B30" s="116"/>
      <c r="C30" s="116"/>
      <c r="D30" s="116"/>
      <c r="E30" s="10">
        <f>IF(B30="","",C3)</f>
      </c>
      <c r="G30" s="179"/>
      <c r="H30" s="180"/>
      <c r="I30" s="181"/>
      <c r="J30" s="44">
        <f>IF(H30="","",C3)</f>
      </c>
      <c r="K30" s="228"/>
      <c r="L30" s="224"/>
      <c r="M30" s="225"/>
      <c r="N30" s="226"/>
      <c r="O30" s="20"/>
      <c r="P30" s="117"/>
      <c r="Q30" s="118"/>
      <c r="R30" s="119"/>
      <c r="S30" s="10">
        <f>IF(P31="","",C19)</f>
      </c>
    </row>
    <row r="31" spans="1:19" ht="18.75" customHeight="1">
      <c r="A31" s="20"/>
      <c r="B31" s="116"/>
      <c r="C31" s="116"/>
      <c r="D31" s="116"/>
      <c r="E31" s="10">
        <f>IF(B31="","",C3)</f>
      </c>
      <c r="G31" s="179"/>
      <c r="H31" s="180"/>
      <c r="I31" s="181"/>
      <c r="J31" s="44">
        <f>IF(H31="","",C3)</f>
      </c>
      <c r="K31" s="228"/>
      <c r="L31" s="224"/>
      <c r="M31" s="225"/>
      <c r="N31" s="226"/>
      <c r="O31" s="20"/>
      <c r="P31" s="117"/>
      <c r="Q31" s="118"/>
      <c r="R31" s="119"/>
      <c r="S31" s="10">
        <f>IF(P32="","",C20)</f>
      </c>
    </row>
    <row r="32" spans="1:19" ht="18.75" customHeight="1">
      <c r="A32" s="20"/>
      <c r="B32" s="116"/>
      <c r="C32" s="116"/>
      <c r="D32" s="116"/>
      <c r="E32" s="10">
        <f>IF(B32="","",C3)</f>
      </c>
      <c r="G32" s="179"/>
      <c r="H32" s="180"/>
      <c r="I32" s="181"/>
      <c r="J32" s="44">
        <f>IF(H32="","",C3)</f>
      </c>
      <c r="K32" s="228"/>
      <c r="L32" s="224"/>
      <c r="M32" s="225"/>
      <c r="N32" s="226"/>
      <c r="O32" s="20"/>
      <c r="P32" s="117"/>
      <c r="Q32" s="118"/>
      <c r="R32" s="119"/>
      <c r="S32" s="10">
        <f>IF(P33="","",C21)</f>
      </c>
    </row>
    <row r="33" spans="1:20" ht="18.75" customHeight="1">
      <c r="A33" s="20"/>
      <c r="B33" s="116"/>
      <c r="C33" s="116"/>
      <c r="D33" s="116"/>
      <c r="E33" s="10">
        <f>IF(B33="","",C3)</f>
      </c>
      <c r="G33" s="179"/>
      <c r="H33" s="180"/>
      <c r="I33" s="181"/>
      <c r="J33" s="44">
        <f>IF(H33="","",C3)</f>
      </c>
      <c r="K33" s="228"/>
      <c r="L33" s="224"/>
      <c r="M33" s="225"/>
      <c r="N33" s="226"/>
      <c r="O33" s="20"/>
      <c r="P33" s="117"/>
      <c r="Q33" s="118"/>
      <c r="R33" s="119"/>
      <c r="S33" s="10">
        <f>IF(P34="","",C22)</f>
      </c>
      <c r="T33" s="7"/>
    </row>
    <row r="34" spans="1:19" ht="18.75" customHeight="1">
      <c r="A34" s="20"/>
      <c r="B34" s="116"/>
      <c r="C34" s="116"/>
      <c r="D34" s="116"/>
      <c r="E34" s="10">
        <f>IF(B34="","",C3)</f>
      </c>
      <c r="G34" s="179"/>
      <c r="H34" s="180"/>
      <c r="I34" s="181"/>
      <c r="J34" s="44">
        <f>IF(H34="","",C3)</f>
      </c>
      <c r="K34" s="228"/>
      <c r="L34" s="224"/>
      <c r="M34" s="225"/>
      <c r="N34" s="226"/>
      <c r="O34" s="20"/>
      <c r="P34" s="117"/>
      <c r="Q34" s="118"/>
      <c r="R34" s="119"/>
      <c r="S34" s="10">
        <f>IF(P35="","",C23)</f>
      </c>
    </row>
    <row r="35" spans="1:19" ht="18.75" customHeight="1">
      <c r="A35" s="20"/>
      <c r="B35" s="116"/>
      <c r="C35" s="116"/>
      <c r="D35" s="116"/>
      <c r="E35" s="10">
        <f>IF(B35="","",C3)</f>
      </c>
      <c r="G35" s="179"/>
      <c r="H35" s="180"/>
      <c r="I35" s="181"/>
      <c r="J35" s="44">
        <f>IF(H35="","",C3)</f>
      </c>
      <c r="K35" s="228"/>
      <c r="L35" s="224"/>
      <c r="M35" s="225"/>
      <c r="N35" s="226"/>
      <c r="O35" s="20"/>
      <c r="P35" s="117"/>
      <c r="Q35" s="118"/>
      <c r="R35" s="119"/>
      <c r="S35" s="10">
        <f>IF(P36="","",C24)</f>
      </c>
    </row>
    <row r="36" spans="1:19" ht="18.75" customHeight="1">
      <c r="A36" s="20"/>
      <c r="B36" s="116"/>
      <c r="C36" s="116"/>
      <c r="D36" s="116"/>
      <c r="E36" s="10">
        <f>IF(B36="","",C3)</f>
      </c>
      <c r="G36" s="179"/>
      <c r="H36" s="180"/>
      <c r="I36" s="181"/>
      <c r="J36" s="44">
        <f>IF(H36="","",C3)</f>
      </c>
      <c r="K36" s="228"/>
      <c r="L36" s="224"/>
      <c r="M36" s="225"/>
      <c r="N36" s="226"/>
      <c r="O36" s="20"/>
      <c r="P36" s="117"/>
      <c r="Q36" s="118"/>
      <c r="R36" s="119"/>
      <c r="S36" s="10">
        <f>IF(P37="","",C25)</f>
      </c>
    </row>
    <row r="37" spans="1:19" ht="18.75" customHeight="1">
      <c r="A37" s="20"/>
      <c r="B37" s="116"/>
      <c r="C37" s="116"/>
      <c r="D37" s="116"/>
      <c r="E37" s="10">
        <f>IF(B37="","",C3)</f>
      </c>
      <c r="G37" s="179"/>
      <c r="H37" s="180"/>
      <c r="I37" s="181"/>
      <c r="J37" s="44">
        <f>IF(H37="","",C3)</f>
      </c>
      <c r="K37" s="228"/>
      <c r="L37" s="224"/>
      <c r="M37" s="225"/>
      <c r="N37" s="226"/>
      <c r="O37" s="20"/>
      <c r="P37" s="117"/>
      <c r="Q37" s="118"/>
      <c r="R37" s="119"/>
      <c r="S37" s="10">
        <f>IF(P38="","",C26)</f>
      </c>
    </row>
    <row r="38" spans="1:19" ht="18.75" customHeight="1">
      <c r="A38" s="20"/>
      <c r="B38" s="116"/>
      <c r="C38" s="116"/>
      <c r="D38" s="116"/>
      <c r="E38" s="10">
        <f>IF(B38="","",C3)</f>
      </c>
      <c r="G38" s="179"/>
      <c r="H38" s="180"/>
      <c r="I38" s="181"/>
      <c r="J38" s="44">
        <f>IF(H38="","",C3)</f>
      </c>
      <c r="K38" s="228"/>
      <c r="L38" s="224"/>
      <c r="M38" s="225"/>
      <c r="N38" s="226"/>
      <c r="O38" s="20"/>
      <c r="P38" s="117"/>
      <c r="Q38" s="118"/>
      <c r="R38" s="119"/>
      <c r="S38" s="10">
        <f>IF(P39="","",C27)</f>
      </c>
    </row>
    <row r="39" spans="1:19" ht="18.75" customHeight="1">
      <c r="A39" s="20"/>
      <c r="B39" s="117"/>
      <c r="C39" s="118"/>
      <c r="D39" s="119"/>
      <c r="E39" s="10"/>
      <c r="F39" s="86"/>
      <c r="G39" s="179"/>
      <c r="H39" s="180"/>
      <c r="I39" s="181"/>
      <c r="J39" s="44"/>
      <c r="K39" s="228"/>
      <c r="L39" s="224"/>
      <c r="M39" s="225"/>
      <c r="N39" s="226"/>
      <c r="O39" s="20"/>
      <c r="P39" s="117"/>
      <c r="Q39" s="118"/>
      <c r="R39" s="119"/>
      <c r="S39" s="10">
        <f>IF(P40="","",C28)</f>
      </c>
    </row>
    <row r="40" spans="1:19" ht="18.75" customHeight="1">
      <c r="A40" s="20"/>
      <c r="B40" s="114"/>
      <c r="C40" s="114"/>
      <c r="D40" s="114"/>
      <c r="E40" s="16">
        <f>IF(B40="","",C3)</f>
      </c>
      <c r="F40" s="87"/>
      <c r="G40" s="182"/>
      <c r="H40" s="183"/>
      <c r="I40" s="184"/>
      <c r="J40" s="46">
        <f>IF(H40="","",C3)</f>
      </c>
      <c r="K40" s="231"/>
      <c r="L40" s="229"/>
      <c r="M40" s="220"/>
      <c r="N40" s="230"/>
      <c r="O40" s="21"/>
      <c r="P40" s="136"/>
      <c r="Q40" s="98"/>
      <c r="R40" s="113"/>
      <c r="S40" s="10">
        <f>IF(P41="","",C29)</f>
      </c>
    </row>
    <row r="41" spans="1:25" ht="18.75" customHeight="1">
      <c r="A41" s="60" t="s">
        <v>58</v>
      </c>
      <c r="B41" s="60"/>
      <c r="C41" s="60"/>
      <c r="D41" s="60"/>
      <c r="E41" s="60"/>
      <c r="F41" s="60"/>
      <c r="G41" s="60"/>
      <c r="H41" s="6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7"/>
    </row>
    <row r="42" spans="1:12" ht="18.75" customHeight="1">
      <c r="A42" s="149" t="s">
        <v>60</v>
      </c>
      <c r="B42" s="78" t="s">
        <v>8</v>
      </c>
      <c r="C42" s="152" t="s">
        <v>61</v>
      </c>
      <c r="D42" s="152"/>
      <c r="E42" s="70"/>
      <c r="F42" s="26"/>
      <c r="G42" s="64" t="s">
        <v>62</v>
      </c>
      <c r="H42" s="64" t="s">
        <v>77</v>
      </c>
      <c r="I42" s="75" t="s">
        <v>59</v>
      </c>
      <c r="J42" s="82"/>
      <c r="K42" s="88">
        <f>F42*1000</f>
        <v>0</v>
      </c>
      <c r="L42" s="89"/>
    </row>
    <row r="43" spans="1:12" ht="18.75" customHeight="1">
      <c r="A43" s="150"/>
      <c r="B43" s="80" t="s">
        <v>71</v>
      </c>
      <c r="C43" s="127" t="s">
        <v>74</v>
      </c>
      <c r="D43" s="127"/>
      <c r="E43" s="67"/>
      <c r="F43" s="6"/>
      <c r="G43" s="66" t="s">
        <v>62</v>
      </c>
      <c r="H43" s="76" t="s">
        <v>77</v>
      </c>
      <c r="I43" s="76" t="s">
        <v>59</v>
      </c>
      <c r="J43" s="83"/>
      <c r="K43" s="90">
        <f>F43*1000</f>
        <v>0</v>
      </c>
      <c r="L43" s="91"/>
    </row>
    <row r="44" spans="1:12" ht="18.75" customHeight="1" thickBot="1">
      <c r="A44" s="151"/>
      <c r="B44" s="81" t="s">
        <v>72</v>
      </c>
      <c r="C44" s="128" t="s">
        <v>63</v>
      </c>
      <c r="D44" s="128"/>
      <c r="E44" s="68"/>
      <c r="F44" s="27"/>
      <c r="G44" s="65" t="s">
        <v>62</v>
      </c>
      <c r="H44" s="74" t="s">
        <v>77</v>
      </c>
      <c r="I44" s="74" t="s">
        <v>59</v>
      </c>
      <c r="J44" s="84"/>
      <c r="K44" s="92">
        <f>F44*1000</f>
        <v>0</v>
      </c>
      <c r="L44" s="93"/>
    </row>
    <row r="45" spans="1:26" ht="18.75" customHeight="1" thickBot="1">
      <c r="A45" s="59" t="s">
        <v>36</v>
      </c>
      <c r="B45" s="9"/>
      <c r="C45" s="9"/>
      <c r="D45" s="9"/>
      <c r="E45" s="9"/>
      <c r="F45" s="9"/>
      <c r="G45" s="9"/>
      <c r="H45" s="9"/>
      <c r="I45" s="9"/>
      <c r="J45" s="31"/>
      <c r="K45" s="28"/>
      <c r="L45" s="28"/>
      <c r="M45" s="31"/>
      <c r="N45" s="31"/>
      <c r="O45" s="28"/>
      <c r="P45" s="28"/>
      <c r="Q45" s="153" t="s">
        <v>64</v>
      </c>
      <c r="R45" s="154"/>
      <c r="S45" s="154"/>
      <c r="T45" s="165">
        <f>SUM(I42:I44)</f>
        <v>0</v>
      </c>
      <c r="U45" s="166"/>
      <c r="V45" s="167"/>
      <c r="Y45" s="7"/>
      <c r="Z45" s="7"/>
    </row>
    <row r="46" spans="1:24" ht="18.75" customHeight="1">
      <c r="A46" s="59" t="s">
        <v>65</v>
      </c>
      <c r="B46" s="59"/>
      <c r="C46" s="59"/>
      <c r="D46" s="59"/>
      <c r="E46" s="59"/>
      <c r="F46" s="59"/>
      <c r="G46" s="59"/>
      <c r="H46" s="59"/>
      <c r="I46" s="59"/>
      <c r="J46" s="59"/>
      <c r="K46" s="73"/>
      <c r="L46" s="73"/>
      <c r="M46" s="73"/>
      <c r="N46" s="73"/>
      <c r="O46" s="59"/>
      <c r="P46" s="59"/>
      <c r="Q46" s="59"/>
      <c r="R46" s="59"/>
      <c r="S46" s="59"/>
      <c r="T46" s="59"/>
      <c r="U46" s="59"/>
      <c r="V46" s="59"/>
      <c r="W46" s="59"/>
      <c r="X46" s="59"/>
    </row>
    <row r="47" spans="1:24" ht="18.75" customHeight="1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73"/>
      <c r="L47" s="73"/>
      <c r="M47" s="73"/>
      <c r="N47" s="73"/>
      <c r="O47" s="59"/>
      <c r="P47" s="59"/>
      <c r="Q47" s="59"/>
      <c r="R47" s="59"/>
      <c r="S47" s="59"/>
      <c r="T47" s="59"/>
      <c r="U47" s="59"/>
      <c r="V47" s="71"/>
      <c r="W47" s="185"/>
      <c r="X47" s="185"/>
    </row>
    <row r="48" spans="2:24" ht="18.75" customHeight="1">
      <c r="B48" s="59"/>
      <c r="C48" s="59"/>
      <c r="D48" s="59"/>
      <c r="E48" s="59"/>
      <c r="F48" s="59"/>
      <c r="G48" s="59"/>
      <c r="H48" s="59"/>
      <c r="I48" s="59"/>
      <c r="J48" s="59"/>
      <c r="K48" s="73"/>
      <c r="L48" s="73"/>
      <c r="M48" s="2"/>
      <c r="N48" s="2"/>
      <c r="O48" s="59"/>
      <c r="P48" s="59"/>
      <c r="Q48" s="2"/>
      <c r="R48" s="2"/>
      <c r="S48" s="2"/>
      <c r="T48" s="2"/>
      <c r="U48" s="72"/>
      <c r="V48" s="3"/>
      <c r="W48" s="2"/>
      <c r="X48" s="2"/>
    </row>
  </sheetData>
  <sheetProtection/>
  <mergeCells count="153">
    <mergeCell ref="M3:R3"/>
    <mergeCell ref="M5:R5"/>
    <mergeCell ref="L10:N11"/>
    <mergeCell ref="K10:K11"/>
    <mergeCell ref="L12:N13"/>
    <mergeCell ref="L14:N15"/>
    <mergeCell ref="K12:K13"/>
    <mergeCell ref="K14:K15"/>
    <mergeCell ref="L26:N26"/>
    <mergeCell ref="L27:N28"/>
    <mergeCell ref="L29:N30"/>
    <mergeCell ref="L31:N32"/>
    <mergeCell ref="K42:L42"/>
    <mergeCell ref="K43:L43"/>
    <mergeCell ref="Q45:S45"/>
    <mergeCell ref="W47:X47"/>
    <mergeCell ref="K8:N8"/>
    <mergeCell ref="L9:N9"/>
    <mergeCell ref="K44:L44"/>
    <mergeCell ref="A42:A44"/>
    <mergeCell ref="C42:D42"/>
    <mergeCell ref="C43:D43"/>
    <mergeCell ref="C44:D44"/>
    <mergeCell ref="B39:D39"/>
    <mergeCell ref="G39:I39"/>
    <mergeCell ref="P39:R39"/>
    <mergeCell ref="B40:D40"/>
    <mergeCell ref="G40:I40"/>
    <mergeCell ref="P40:R40"/>
    <mergeCell ref="K39:K40"/>
    <mergeCell ref="L39:N40"/>
    <mergeCell ref="B37:D37"/>
    <mergeCell ref="G37:I37"/>
    <mergeCell ref="P37:R37"/>
    <mergeCell ref="B38:D38"/>
    <mergeCell ref="G38:I38"/>
    <mergeCell ref="P38:R38"/>
    <mergeCell ref="K37:K38"/>
    <mergeCell ref="L37:N38"/>
    <mergeCell ref="B35:D35"/>
    <mergeCell ref="G35:I35"/>
    <mergeCell ref="P35:R35"/>
    <mergeCell ref="B36:D36"/>
    <mergeCell ref="G36:I36"/>
    <mergeCell ref="P36:R36"/>
    <mergeCell ref="K35:K36"/>
    <mergeCell ref="L35:N36"/>
    <mergeCell ref="B33:D33"/>
    <mergeCell ref="G33:I33"/>
    <mergeCell ref="P33:R33"/>
    <mergeCell ref="B34:D34"/>
    <mergeCell ref="G34:I34"/>
    <mergeCell ref="P34:R34"/>
    <mergeCell ref="K33:K34"/>
    <mergeCell ref="L33:N34"/>
    <mergeCell ref="B31:D31"/>
    <mergeCell ref="G31:I31"/>
    <mergeCell ref="P31:R31"/>
    <mergeCell ref="B32:D32"/>
    <mergeCell ref="G32:I32"/>
    <mergeCell ref="P32:R32"/>
    <mergeCell ref="K31:K32"/>
    <mergeCell ref="B29:D29"/>
    <mergeCell ref="G29:I29"/>
    <mergeCell ref="P29:R29"/>
    <mergeCell ref="B30:D30"/>
    <mergeCell ref="G30:I30"/>
    <mergeCell ref="P30:R30"/>
    <mergeCell ref="K29:K30"/>
    <mergeCell ref="B27:D27"/>
    <mergeCell ref="G27:I27"/>
    <mergeCell ref="P27:R27"/>
    <mergeCell ref="B28:D28"/>
    <mergeCell ref="G28:I28"/>
    <mergeCell ref="P28:R28"/>
    <mergeCell ref="K27:K28"/>
    <mergeCell ref="A24:R24"/>
    <mergeCell ref="A25:D25"/>
    <mergeCell ref="E25:E26"/>
    <mergeCell ref="F25:I25"/>
    <mergeCell ref="J25:J26"/>
    <mergeCell ref="O25:R25"/>
    <mergeCell ref="B26:D26"/>
    <mergeCell ref="G26:I26"/>
    <mergeCell ref="P26:R26"/>
    <mergeCell ref="K25:N25"/>
    <mergeCell ref="B22:D22"/>
    <mergeCell ref="G22:I22"/>
    <mergeCell ref="P22:R22"/>
    <mergeCell ref="B23:D23"/>
    <mergeCell ref="G23:I23"/>
    <mergeCell ref="P23:R23"/>
    <mergeCell ref="L22:N23"/>
    <mergeCell ref="K22:K23"/>
    <mergeCell ref="B20:D20"/>
    <mergeCell ref="G20:I20"/>
    <mergeCell ref="P20:R20"/>
    <mergeCell ref="B21:D21"/>
    <mergeCell ref="G21:I21"/>
    <mergeCell ref="P21:R21"/>
    <mergeCell ref="L20:N21"/>
    <mergeCell ref="K20:K21"/>
    <mergeCell ref="B18:D18"/>
    <mergeCell ref="G18:I18"/>
    <mergeCell ref="P18:R18"/>
    <mergeCell ref="B19:D19"/>
    <mergeCell ref="G19:I19"/>
    <mergeCell ref="P19:R19"/>
    <mergeCell ref="L18:N19"/>
    <mergeCell ref="K18:K19"/>
    <mergeCell ref="B16:D16"/>
    <mergeCell ref="G16:I16"/>
    <mergeCell ref="P16:R16"/>
    <mergeCell ref="B17:D17"/>
    <mergeCell ref="G17:I17"/>
    <mergeCell ref="P17:R17"/>
    <mergeCell ref="L16:N17"/>
    <mergeCell ref="K16:K17"/>
    <mergeCell ref="B14:D14"/>
    <mergeCell ref="G14:I14"/>
    <mergeCell ref="P14:R14"/>
    <mergeCell ref="B15:D15"/>
    <mergeCell ref="G15:I15"/>
    <mergeCell ref="P15:R15"/>
    <mergeCell ref="B12:D12"/>
    <mergeCell ref="G12:I12"/>
    <mergeCell ref="P12:R12"/>
    <mergeCell ref="B13:D13"/>
    <mergeCell ref="G13:I13"/>
    <mergeCell ref="P13:R13"/>
    <mergeCell ref="P9:R9"/>
    <mergeCell ref="B10:D10"/>
    <mergeCell ref="G10:I10"/>
    <mergeCell ref="P10:R10"/>
    <mergeCell ref="B11:D11"/>
    <mergeCell ref="G11:I11"/>
    <mergeCell ref="P11:R11"/>
    <mergeCell ref="A7:R7"/>
    <mergeCell ref="S7:S8"/>
    <mergeCell ref="A8:D8"/>
    <mergeCell ref="E8:E9"/>
    <mergeCell ref="F8:I8"/>
    <mergeCell ref="J8:J9"/>
    <mergeCell ref="O8:R8"/>
    <mergeCell ref="B9:D9"/>
    <mergeCell ref="G9:I9"/>
    <mergeCell ref="T45:V45"/>
    <mergeCell ref="A1:X1"/>
    <mergeCell ref="A3:B3"/>
    <mergeCell ref="C3:I3"/>
    <mergeCell ref="D4:G4"/>
    <mergeCell ref="A5:B5"/>
    <mergeCell ref="C5:I5"/>
  </mergeCells>
  <dataValidations count="2">
    <dataValidation type="list" allowBlank="1" showInputMessage="1" showErrorMessage="1" promptTitle="区分選択" prompt="小学生の場合、「小」を選択してください。" sqref="A10:A23 A27:A40">
      <formula1>"小,　"</formula1>
    </dataValidation>
    <dataValidation type="list" allowBlank="1" showInputMessage="1" showErrorMessage="1" promptTitle="区分選択" prompt="小学生の場合、「小」を選択してください。&#10;もし、一般の大人も、この申込書に記入する場合、「大人」を選択してください。" sqref="O10:O23 O27:O40 K22 K10 K12 K14 K16 K18 K20 K39 K27 K29 K31 K33 K35 K37">
      <formula1>"小,中高,大人,　"</formula1>
    </dataValidation>
  </dataValidations>
  <printOptions horizontalCentered="1"/>
  <pageMargins left="0.5118110236220472" right="0.5118110236220472" top="0.1968503937007874" bottom="0.196850393700787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showZeros="0" zoomScalePageLayoutView="0" workbookViewId="0" topLeftCell="A1">
      <selection activeCell="M48" sqref="M48"/>
    </sheetView>
  </sheetViews>
  <sheetFormatPr defaultColWidth="4.50390625" defaultRowHeight="20.25" customHeight="1"/>
  <cols>
    <col min="1" max="4" width="4.50390625" style="1" customWidth="1"/>
    <col min="5" max="5" width="0" style="1" hidden="1" customWidth="1"/>
    <col min="6" max="9" width="4.50390625" style="1" customWidth="1"/>
    <col min="10" max="10" width="0" style="1" hidden="1" customWidth="1"/>
    <col min="11" max="11" width="4.50390625" style="1" customWidth="1"/>
    <col min="12" max="12" width="16.125" style="1" bestFit="1" customWidth="1"/>
    <col min="13" max="14" width="4.50390625" style="1" customWidth="1"/>
    <col min="15" max="15" width="0" style="1" hidden="1" customWidth="1"/>
    <col min="16" max="16" width="4.50390625" style="1" customWidth="1"/>
    <col min="17" max="17" width="16.125" style="1" hidden="1" customWidth="1"/>
    <col min="18" max="21" width="4.50390625" style="1" customWidth="1"/>
    <col min="22" max="22" width="16.125" style="1" bestFit="1" customWidth="1"/>
    <col min="23" max="23" width="4.50390625" style="1" customWidth="1"/>
    <col min="24" max="24" width="4.50390625" style="1" hidden="1" customWidth="1"/>
    <col min="25" max="16384" width="4.50390625" style="1" customWidth="1"/>
  </cols>
  <sheetData>
    <row r="1" spans="1:22" s="4" customFormat="1" ht="20.25" customHeight="1">
      <c r="A1" s="168" t="s">
        <v>67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39"/>
    </row>
    <row r="2" ht="13.5" customHeight="1"/>
    <row r="3" spans="1:22" ht="20.25" customHeight="1">
      <c r="A3" s="98" t="s">
        <v>0</v>
      </c>
      <c r="B3" s="98"/>
      <c r="C3" s="187" t="s">
        <v>38</v>
      </c>
      <c r="D3" s="187"/>
      <c r="E3" s="187"/>
      <c r="F3" s="187"/>
      <c r="G3" s="187"/>
      <c r="H3" s="187"/>
      <c r="I3" s="187"/>
      <c r="J3" s="187"/>
      <c r="K3" s="98" t="s">
        <v>1</v>
      </c>
      <c r="L3" s="98"/>
      <c r="M3" s="98"/>
      <c r="N3" s="98"/>
      <c r="O3" s="188" t="s">
        <v>42</v>
      </c>
      <c r="P3" s="188"/>
      <c r="Q3" s="188"/>
      <c r="R3" s="188"/>
      <c r="S3" s="188"/>
      <c r="T3" s="188"/>
      <c r="U3" s="188"/>
      <c r="V3" s="5"/>
    </row>
    <row r="4" spans="1:22" ht="16.5" customHeight="1">
      <c r="A4" s="36"/>
      <c r="B4" s="36"/>
      <c r="C4" s="36" t="s">
        <v>6</v>
      </c>
      <c r="D4" s="189" t="s">
        <v>41</v>
      </c>
      <c r="E4" s="189"/>
      <c r="F4" s="189"/>
      <c r="G4" s="189"/>
      <c r="H4" s="40"/>
      <c r="I4" s="40"/>
      <c r="J4" s="40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5"/>
    </row>
    <row r="5" spans="1:22" ht="20.25" customHeight="1">
      <c r="A5" s="98" t="s">
        <v>2</v>
      </c>
      <c r="B5" s="98"/>
      <c r="C5" s="190" t="s">
        <v>39</v>
      </c>
      <c r="D5" s="190"/>
      <c r="E5" s="190"/>
      <c r="F5" s="190"/>
      <c r="G5" s="190"/>
      <c r="H5" s="190"/>
      <c r="I5" s="190"/>
      <c r="J5" s="190"/>
      <c r="K5" s="98" t="s">
        <v>3</v>
      </c>
      <c r="L5" s="98"/>
      <c r="M5" s="98"/>
      <c r="N5" s="98"/>
      <c r="O5" s="191" t="s">
        <v>40</v>
      </c>
      <c r="P5" s="191"/>
      <c r="Q5" s="191"/>
      <c r="R5" s="191"/>
      <c r="S5" s="191"/>
      <c r="T5" s="191"/>
      <c r="U5" s="38"/>
      <c r="V5" s="2"/>
    </row>
    <row r="6" ht="7.5" customHeight="1"/>
    <row r="7" spans="1:18" ht="18.75" customHeight="1">
      <c r="A7" s="104" t="s">
        <v>4</v>
      </c>
      <c r="B7" s="105"/>
      <c r="C7" s="105"/>
      <c r="D7" s="106"/>
      <c r="E7" s="107" t="s">
        <v>29</v>
      </c>
      <c r="F7" s="109" t="s">
        <v>5</v>
      </c>
      <c r="G7" s="109"/>
      <c r="H7" s="109"/>
      <c r="I7" s="109"/>
      <c r="J7" s="110" t="s">
        <v>29</v>
      </c>
      <c r="K7" s="112" t="s">
        <v>33</v>
      </c>
      <c r="L7" s="112"/>
      <c r="M7" s="112"/>
      <c r="N7" s="112"/>
      <c r="O7" s="110" t="s">
        <v>29</v>
      </c>
      <c r="Q7" s="3" t="s">
        <v>7</v>
      </c>
      <c r="R7" s="3"/>
    </row>
    <row r="8" spans="1:17" ht="18.75" customHeight="1">
      <c r="A8" s="18" t="s">
        <v>10</v>
      </c>
      <c r="B8" s="113" t="s">
        <v>27</v>
      </c>
      <c r="C8" s="114"/>
      <c r="D8" s="114"/>
      <c r="E8" s="108"/>
      <c r="F8" s="22" t="s">
        <v>10</v>
      </c>
      <c r="G8" s="113" t="s">
        <v>27</v>
      </c>
      <c r="H8" s="114"/>
      <c r="I8" s="114"/>
      <c r="J8" s="111"/>
      <c r="K8" s="23" t="s">
        <v>10</v>
      </c>
      <c r="L8" s="113" t="s">
        <v>27</v>
      </c>
      <c r="M8" s="114"/>
      <c r="N8" s="114"/>
      <c r="O8" s="111"/>
      <c r="Q8" s="3" t="s">
        <v>19</v>
      </c>
    </row>
    <row r="9" spans="1:17" ht="18.75" customHeight="1">
      <c r="A9" s="19"/>
      <c r="B9" s="192" t="s">
        <v>44</v>
      </c>
      <c r="C9" s="193"/>
      <c r="D9" s="193"/>
      <c r="E9" s="15" t="str">
        <f>IF(B9="","",C3)</f>
        <v>出雲卓球愛好会</v>
      </c>
      <c r="F9" s="58" t="s">
        <v>7</v>
      </c>
      <c r="G9" s="194" t="s">
        <v>50</v>
      </c>
      <c r="H9" s="195"/>
      <c r="I9" s="192"/>
      <c r="J9" s="15" t="str">
        <f>IF(G9="","",C3)</f>
        <v>出雲卓球愛好会</v>
      </c>
      <c r="K9" s="49" t="s">
        <v>13</v>
      </c>
      <c r="L9" s="194" t="s">
        <v>43</v>
      </c>
      <c r="M9" s="195"/>
      <c r="N9" s="192"/>
      <c r="O9" s="10" t="str">
        <f>IF(L9="","",C3)</f>
        <v>出雲卓球愛好会</v>
      </c>
      <c r="P9" s="7"/>
      <c r="Q9" s="3"/>
    </row>
    <row r="10" spans="1:17" ht="18.75" customHeight="1">
      <c r="A10" s="20"/>
      <c r="B10" s="196" t="s">
        <v>45</v>
      </c>
      <c r="C10" s="196"/>
      <c r="D10" s="197"/>
      <c r="E10" s="10" t="str">
        <f>IF(B10="","",C3)</f>
        <v>出雲卓球愛好会</v>
      </c>
      <c r="F10" s="48" t="s">
        <v>7</v>
      </c>
      <c r="G10" s="198" t="s">
        <v>50</v>
      </c>
      <c r="H10" s="196"/>
      <c r="I10" s="197"/>
      <c r="J10" s="10" t="str">
        <f>IF(G10="","",C3)</f>
        <v>出雲卓球愛好会</v>
      </c>
      <c r="K10" s="50" t="s">
        <v>14</v>
      </c>
      <c r="L10" s="198" t="s">
        <v>47</v>
      </c>
      <c r="M10" s="196"/>
      <c r="N10" s="197"/>
      <c r="O10" s="10" t="str">
        <f>IF(L10="","",C3)</f>
        <v>出雲卓球愛好会</v>
      </c>
      <c r="Q10" s="3"/>
    </row>
    <row r="11" spans="1:17" ht="18.75" customHeight="1">
      <c r="A11" s="48"/>
      <c r="B11" s="198" t="s">
        <v>45</v>
      </c>
      <c r="C11" s="196"/>
      <c r="D11" s="197"/>
      <c r="E11" s="10" t="str">
        <f>IF(B11="","",C3)</f>
        <v>出雲卓球愛好会</v>
      </c>
      <c r="F11" s="48" t="s">
        <v>7</v>
      </c>
      <c r="G11" s="198" t="s">
        <v>50</v>
      </c>
      <c r="H11" s="196"/>
      <c r="I11" s="197"/>
      <c r="J11" s="10" t="str">
        <f>IF(G11="","",C3)</f>
        <v>出雲卓球愛好会</v>
      </c>
      <c r="K11" s="25"/>
      <c r="L11" s="117"/>
      <c r="M11" s="118"/>
      <c r="N11" s="119"/>
      <c r="O11" s="10">
        <f>IF(L11="","",C3)</f>
      </c>
      <c r="Q11" s="3"/>
    </row>
    <row r="12" spans="1:17" ht="18.75" customHeight="1">
      <c r="A12" s="48"/>
      <c r="B12" s="198" t="s">
        <v>45</v>
      </c>
      <c r="C12" s="196"/>
      <c r="D12" s="197"/>
      <c r="E12" s="10" t="str">
        <f>IF(B12="","",C3)</f>
        <v>出雲卓球愛好会</v>
      </c>
      <c r="F12" s="20"/>
      <c r="G12" s="117"/>
      <c r="H12" s="118"/>
      <c r="I12" s="119"/>
      <c r="J12" s="10">
        <f>IF(G12="","",C3)</f>
      </c>
      <c r="K12" s="25"/>
      <c r="L12" s="117"/>
      <c r="M12" s="118"/>
      <c r="N12" s="119"/>
      <c r="O12" s="10">
        <f>IF(L12="","",C3)</f>
      </c>
      <c r="Q12" s="1" t="s">
        <v>11</v>
      </c>
    </row>
    <row r="13" spans="1:17" ht="18.75" customHeight="1">
      <c r="A13" s="48" t="s">
        <v>19</v>
      </c>
      <c r="B13" s="198" t="s">
        <v>46</v>
      </c>
      <c r="C13" s="196"/>
      <c r="D13" s="197"/>
      <c r="E13" s="10" t="str">
        <f>IF(B13="","",C3)</f>
        <v>出雲卓球愛好会</v>
      </c>
      <c r="F13" s="20"/>
      <c r="G13" s="116"/>
      <c r="H13" s="116"/>
      <c r="I13" s="116"/>
      <c r="J13" s="10">
        <f>IF(G13="","",C3)</f>
      </c>
      <c r="K13" s="25"/>
      <c r="L13" s="117"/>
      <c r="M13" s="118"/>
      <c r="N13" s="119"/>
      <c r="O13" s="10">
        <f>IF(L13="","",C3)</f>
      </c>
      <c r="Q13" s="1" t="s">
        <v>12</v>
      </c>
    </row>
    <row r="14" spans="1:17" ht="18.75" customHeight="1">
      <c r="A14" s="48" t="s">
        <v>19</v>
      </c>
      <c r="B14" s="198" t="s">
        <v>46</v>
      </c>
      <c r="C14" s="196"/>
      <c r="D14" s="197"/>
      <c r="E14" s="10" t="str">
        <f>IF(B14="","",C3)</f>
        <v>出雲卓球愛好会</v>
      </c>
      <c r="F14" s="20"/>
      <c r="G14" s="116"/>
      <c r="H14" s="116"/>
      <c r="I14" s="116"/>
      <c r="J14" s="10">
        <f>IF(G14="","",C3)</f>
      </c>
      <c r="K14" s="25"/>
      <c r="L14" s="117"/>
      <c r="M14" s="118"/>
      <c r="N14" s="119"/>
      <c r="O14" s="10">
        <f>IF(L14="","",C3)</f>
      </c>
      <c r="Q14" s="1" t="s">
        <v>13</v>
      </c>
    </row>
    <row r="15" spans="1:17" ht="18.75" customHeight="1">
      <c r="A15" s="48" t="s">
        <v>19</v>
      </c>
      <c r="B15" s="198" t="s">
        <v>46</v>
      </c>
      <c r="C15" s="196"/>
      <c r="D15" s="197"/>
      <c r="E15" s="10" t="str">
        <f>IF(B15="","",C3)</f>
        <v>出雲卓球愛好会</v>
      </c>
      <c r="F15" s="20"/>
      <c r="G15" s="116"/>
      <c r="H15" s="116"/>
      <c r="I15" s="116"/>
      <c r="J15" s="10">
        <f>IF(G15="","",C3)</f>
      </c>
      <c r="K15" s="25"/>
      <c r="L15" s="117"/>
      <c r="M15" s="118"/>
      <c r="N15" s="119"/>
      <c r="O15" s="10">
        <f>IF(L15="","",C3)</f>
      </c>
      <c r="Q15" s="1" t="s">
        <v>14</v>
      </c>
    </row>
    <row r="16" spans="1:16" ht="18.75" customHeight="1">
      <c r="A16" s="48" t="s">
        <v>19</v>
      </c>
      <c r="B16" s="198" t="s">
        <v>46</v>
      </c>
      <c r="C16" s="196"/>
      <c r="D16" s="197"/>
      <c r="E16" s="10" t="str">
        <f>IF(B16="","",C3)</f>
        <v>出雲卓球愛好会</v>
      </c>
      <c r="F16" s="20"/>
      <c r="G16" s="116"/>
      <c r="H16" s="116"/>
      <c r="I16" s="116"/>
      <c r="J16" s="10">
        <f>IF(G16="","",C3)</f>
      </c>
      <c r="K16" s="25"/>
      <c r="L16" s="117"/>
      <c r="M16" s="118"/>
      <c r="N16" s="119"/>
      <c r="O16" s="10">
        <f>IF(L16="","",C4)</f>
      </c>
      <c r="P16" s="7"/>
    </row>
    <row r="17" spans="1:17" ht="18.75" customHeight="1">
      <c r="A17" s="20"/>
      <c r="B17" s="116"/>
      <c r="C17" s="116"/>
      <c r="D17" s="116"/>
      <c r="E17" s="10">
        <f>IF(B17="","",C3)</f>
      </c>
      <c r="F17" s="20"/>
      <c r="G17" s="116"/>
      <c r="H17" s="116"/>
      <c r="I17" s="116"/>
      <c r="J17" s="10">
        <f>IF(G17="","",C3)</f>
      </c>
      <c r="K17" s="25"/>
      <c r="L17" s="117"/>
      <c r="M17" s="118"/>
      <c r="N17" s="119"/>
      <c r="O17" s="10">
        <f>IF(L17="","",C5)</f>
      </c>
      <c r="Q17" s="1" t="s">
        <v>15</v>
      </c>
    </row>
    <row r="18" spans="1:17" ht="18.75" customHeight="1">
      <c r="A18" s="20"/>
      <c r="B18" s="116"/>
      <c r="C18" s="116"/>
      <c r="D18" s="116"/>
      <c r="E18" s="10">
        <f>IF(B18="","",C3)</f>
      </c>
      <c r="F18" s="20"/>
      <c r="G18" s="116"/>
      <c r="H18" s="116"/>
      <c r="I18" s="116"/>
      <c r="J18" s="10">
        <f>IF(G18="","",C3)</f>
      </c>
      <c r="K18" s="25"/>
      <c r="L18" s="117"/>
      <c r="M18" s="118"/>
      <c r="N18" s="119"/>
      <c r="O18" s="10">
        <f>IF(L18="","",C6)</f>
      </c>
      <c r="Q18" s="1" t="s">
        <v>16</v>
      </c>
    </row>
    <row r="19" spans="1:17" ht="18.75" customHeight="1">
      <c r="A19" s="20"/>
      <c r="B19" s="116"/>
      <c r="C19" s="116"/>
      <c r="D19" s="116"/>
      <c r="E19" s="10">
        <f>IF(B19="","",C3)</f>
      </c>
      <c r="F19" s="20"/>
      <c r="G19" s="116"/>
      <c r="H19" s="116"/>
      <c r="I19" s="116"/>
      <c r="J19" s="10">
        <f>IF(G19="","",C3)</f>
      </c>
      <c r="K19" s="25"/>
      <c r="L19" s="117"/>
      <c r="M19" s="118"/>
      <c r="N19" s="119"/>
      <c r="O19" s="10">
        <f>IF(L19="","",#REF!)</f>
      </c>
      <c r="Q19" s="1" t="s">
        <v>17</v>
      </c>
    </row>
    <row r="20" spans="1:17" ht="18.75" customHeight="1">
      <c r="A20" s="20"/>
      <c r="B20" s="116"/>
      <c r="C20" s="116"/>
      <c r="D20" s="116"/>
      <c r="E20" s="10">
        <f>IF(B20="","",C3)</f>
      </c>
      <c r="F20" s="20"/>
      <c r="G20" s="116"/>
      <c r="H20" s="116"/>
      <c r="I20" s="116"/>
      <c r="J20" s="10">
        <f>IF(G20="","",C3)</f>
      </c>
      <c r="K20" s="25"/>
      <c r="L20" s="117"/>
      <c r="M20" s="118"/>
      <c r="N20" s="119"/>
      <c r="O20" s="10">
        <f>IF(L20="","",#REF!)</f>
      </c>
      <c r="Q20" s="1" t="s">
        <v>18</v>
      </c>
    </row>
    <row r="21" spans="1:15" ht="18.75" customHeight="1">
      <c r="A21" s="20"/>
      <c r="B21" s="116"/>
      <c r="C21" s="116"/>
      <c r="D21" s="116"/>
      <c r="E21" s="10">
        <f>IF(B21="","",C3)</f>
      </c>
      <c r="F21" s="20"/>
      <c r="G21" s="116"/>
      <c r="H21" s="116"/>
      <c r="I21" s="116"/>
      <c r="J21" s="10">
        <f>IF(G21="","",C3)</f>
      </c>
      <c r="K21" s="25"/>
      <c r="L21" s="117"/>
      <c r="M21" s="118"/>
      <c r="N21" s="119"/>
      <c r="O21" s="10">
        <f>IF(L21="","",#REF!)</f>
      </c>
    </row>
    <row r="22" spans="1:15" ht="18.75" customHeight="1">
      <c r="A22" s="20"/>
      <c r="B22" s="116"/>
      <c r="C22" s="116"/>
      <c r="D22" s="116"/>
      <c r="E22" s="10">
        <f>IF(B22="","",C3)</f>
      </c>
      <c r="F22" s="20"/>
      <c r="G22" s="116"/>
      <c r="H22" s="116"/>
      <c r="I22" s="116"/>
      <c r="J22" s="10">
        <f>IF(G22="","",C3)</f>
      </c>
      <c r="K22" s="124" t="s">
        <v>34</v>
      </c>
      <c r="L22" s="125"/>
      <c r="M22" s="125"/>
      <c r="N22" s="126"/>
      <c r="O22" s="134" t="s">
        <v>35</v>
      </c>
    </row>
    <row r="23" spans="1:16" ht="18.75" customHeight="1">
      <c r="A23" s="20"/>
      <c r="B23" s="116"/>
      <c r="C23" s="116"/>
      <c r="D23" s="116"/>
      <c r="E23" s="10">
        <f>IF(B23="","",C3)</f>
      </c>
      <c r="F23" s="20"/>
      <c r="G23" s="116"/>
      <c r="H23" s="116"/>
      <c r="I23" s="116"/>
      <c r="J23" s="44">
        <f>IF(G23="","",C3)</f>
      </c>
      <c r="K23" s="45" t="s">
        <v>10</v>
      </c>
      <c r="L23" s="120" t="s">
        <v>27</v>
      </c>
      <c r="M23" s="121"/>
      <c r="N23" s="121"/>
      <c r="O23" s="135"/>
      <c r="P23" s="7"/>
    </row>
    <row r="24" spans="1:15" ht="18.75" customHeight="1">
      <c r="A24" s="20"/>
      <c r="B24" s="116"/>
      <c r="C24" s="116"/>
      <c r="D24" s="116"/>
      <c r="E24" s="10">
        <f>IF(B24="","",C3)</f>
      </c>
      <c r="F24" s="20"/>
      <c r="G24" s="116"/>
      <c r="H24" s="116"/>
      <c r="I24" s="116"/>
      <c r="J24" s="44">
        <f>IF(G24="","",C3)</f>
      </c>
      <c r="K24" s="48" t="s">
        <v>17</v>
      </c>
      <c r="L24" s="199" t="s">
        <v>47</v>
      </c>
      <c r="M24" s="199"/>
      <c r="N24" s="200"/>
      <c r="O24" s="15">
        <f>IF(L24="","",C1)</f>
        <v>0</v>
      </c>
    </row>
    <row r="25" spans="1:15" ht="18.75" customHeight="1">
      <c r="A25" s="20"/>
      <c r="B25" s="116"/>
      <c r="C25" s="116"/>
      <c r="D25" s="116"/>
      <c r="E25" s="10">
        <f>IF(B25="","",C3)</f>
      </c>
      <c r="F25" s="20"/>
      <c r="G25" s="116"/>
      <c r="H25" s="116"/>
      <c r="I25" s="116"/>
      <c r="J25" s="44">
        <f>IF(G25="","",C3)</f>
      </c>
      <c r="K25" s="20"/>
      <c r="L25" s="118"/>
      <c r="M25" s="118"/>
      <c r="N25" s="119"/>
      <c r="O25" s="10">
        <f>IF(L25="","",C2)</f>
      </c>
    </row>
    <row r="26" spans="1:15" ht="18.75" customHeight="1">
      <c r="A26" s="20"/>
      <c r="B26" s="116"/>
      <c r="C26" s="116"/>
      <c r="D26" s="116"/>
      <c r="E26" s="10">
        <f>IF(B26="","",C3)</f>
      </c>
      <c r="F26" s="20"/>
      <c r="G26" s="116"/>
      <c r="H26" s="116"/>
      <c r="I26" s="116"/>
      <c r="J26" s="44">
        <f>IF(G26="","",C3)</f>
      </c>
      <c r="K26" s="20"/>
      <c r="L26" s="118"/>
      <c r="M26" s="118"/>
      <c r="N26" s="119"/>
      <c r="O26" s="10">
        <f>IF(L26="","",C3)</f>
      </c>
    </row>
    <row r="27" spans="1:15" ht="18.75" customHeight="1">
      <c r="A27" s="20"/>
      <c r="B27" s="116"/>
      <c r="C27" s="116"/>
      <c r="D27" s="116"/>
      <c r="E27" s="10">
        <f>IF(B27="","",C3)</f>
      </c>
      <c r="F27" s="20"/>
      <c r="G27" s="116"/>
      <c r="H27" s="116"/>
      <c r="I27" s="116"/>
      <c r="J27" s="44">
        <f>IF(G27="","",C3)</f>
      </c>
      <c r="K27" s="20"/>
      <c r="L27" s="118"/>
      <c r="M27" s="118"/>
      <c r="N27" s="119"/>
      <c r="O27" s="10">
        <f>IF(L27="","",C3)</f>
      </c>
    </row>
    <row r="28" spans="1:15" ht="18.75" customHeight="1">
      <c r="A28" s="20"/>
      <c r="B28" s="116"/>
      <c r="C28" s="116"/>
      <c r="D28" s="116"/>
      <c r="E28" s="10">
        <f>IF(B28="","",C3)</f>
      </c>
      <c r="F28" s="20"/>
      <c r="G28" s="116"/>
      <c r="H28" s="116"/>
      <c r="I28" s="116"/>
      <c r="J28" s="44">
        <f>IF(G28="","",C3)</f>
      </c>
      <c r="K28" s="20"/>
      <c r="L28" s="118"/>
      <c r="M28" s="118"/>
      <c r="N28" s="119"/>
      <c r="O28" s="10">
        <f>IF(L28="","",C3)</f>
      </c>
    </row>
    <row r="29" spans="1:15" ht="18.75" customHeight="1">
      <c r="A29" s="20"/>
      <c r="B29" s="116"/>
      <c r="C29" s="116"/>
      <c r="D29" s="116"/>
      <c r="E29" s="10">
        <f>IF(B29="","",C3)</f>
      </c>
      <c r="F29" s="20"/>
      <c r="G29" s="116"/>
      <c r="H29" s="116"/>
      <c r="I29" s="116"/>
      <c r="J29" s="44">
        <f>IF(G29="","",C3)</f>
      </c>
      <c r="K29" s="20"/>
      <c r="L29" s="118"/>
      <c r="M29" s="118"/>
      <c r="N29" s="119"/>
      <c r="O29" s="10">
        <f>IF(L29="","",C3)</f>
      </c>
    </row>
    <row r="30" spans="1:16" ht="18.75" customHeight="1">
      <c r="A30" s="20"/>
      <c r="B30" s="116"/>
      <c r="C30" s="116"/>
      <c r="D30" s="116"/>
      <c r="E30" s="10">
        <f>IF(B30="","",C3)</f>
      </c>
      <c r="F30" s="20"/>
      <c r="G30" s="116"/>
      <c r="H30" s="116"/>
      <c r="I30" s="116"/>
      <c r="J30" s="44">
        <f>IF(G30="","",C3)</f>
      </c>
      <c r="K30" s="20"/>
      <c r="L30" s="118"/>
      <c r="M30" s="118"/>
      <c r="N30" s="119"/>
      <c r="O30" s="10">
        <f>IF(L30="","",C4)</f>
      </c>
      <c r="P30" s="7"/>
    </row>
    <row r="31" spans="1:15" ht="18.75" customHeight="1">
      <c r="A31" s="20"/>
      <c r="B31" s="116"/>
      <c r="C31" s="116"/>
      <c r="D31" s="116"/>
      <c r="E31" s="10">
        <f>IF(B31="","",C3)</f>
      </c>
      <c r="F31" s="20"/>
      <c r="G31" s="116"/>
      <c r="H31" s="116"/>
      <c r="I31" s="116"/>
      <c r="J31" s="44">
        <f>IF(G31="","",C3)</f>
      </c>
      <c r="K31" s="20"/>
      <c r="L31" s="118"/>
      <c r="M31" s="118"/>
      <c r="N31" s="119"/>
      <c r="O31" s="10">
        <f>IF(L31="","",C3)</f>
      </c>
    </row>
    <row r="32" spans="1:15" ht="18.75" customHeight="1">
      <c r="A32" s="20"/>
      <c r="B32" s="116"/>
      <c r="C32" s="116"/>
      <c r="D32" s="116"/>
      <c r="E32" s="10">
        <f>IF(B32="","",C3)</f>
      </c>
      <c r="F32" s="20"/>
      <c r="G32" s="116"/>
      <c r="H32" s="116"/>
      <c r="I32" s="116"/>
      <c r="J32" s="44">
        <f>IF(G32="","",C3)</f>
      </c>
      <c r="K32" s="20"/>
      <c r="L32" s="118"/>
      <c r="M32" s="118"/>
      <c r="N32" s="119"/>
      <c r="O32" s="10">
        <f>IF(L32="","",C3)</f>
      </c>
    </row>
    <row r="33" spans="1:15" ht="18.75" customHeight="1">
      <c r="A33" s="20"/>
      <c r="B33" s="116"/>
      <c r="C33" s="116"/>
      <c r="D33" s="116"/>
      <c r="E33" s="10">
        <f>IF(B33="","",C3)</f>
      </c>
      <c r="F33" s="20"/>
      <c r="G33" s="116"/>
      <c r="H33" s="116"/>
      <c r="I33" s="116"/>
      <c r="J33" s="44">
        <f>IF(G33="","",C3)</f>
      </c>
      <c r="K33" s="20"/>
      <c r="L33" s="118"/>
      <c r="M33" s="118"/>
      <c r="N33" s="119"/>
      <c r="O33" s="10">
        <f>IF(L33="","",C3)</f>
      </c>
    </row>
    <row r="34" spans="1:15" ht="18.75" customHeight="1">
      <c r="A34" s="20"/>
      <c r="B34" s="116"/>
      <c r="C34" s="116"/>
      <c r="D34" s="116"/>
      <c r="E34" s="10">
        <f>IF(B34="","",C3)</f>
      </c>
      <c r="F34" s="20"/>
      <c r="G34" s="116"/>
      <c r="H34" s="116"/>
      <c r="I34" s="116"/>
      <c r="J34" s="44">
        <f>IF(G34="","",C3)</f>
      </c>
      <c r="K34" s="20"/>
      <c r="L34" s="118"/>
      <c r="M34" s="118"/>
      <c r="N34" s="119"/>
      <c r="O34" s="10">
        <f>IF(L34="","",C3)</f>
      </c>
    </row>
    <row r="35" spans="1:15" ht="18.75" customHeight="1">
      <c r="A35" s="20"/>
      <c r="B35" s="116"/>
      <c r="C35" s="116"/>
      <c r="D35" s="116"/>
      <c r="E35" s="10">
        <f>IF(B35="","",C3)</f>
      </c>
      <c r="F35" s="20"/>
      <c r="G35" s="116"/>
      <c r="H35" s="116"/>
      <c r="I35" s="116"/>
      <c r="J35" s="44">
        <f>IF(G35="","",C3)</f>
      </c>
      <c r="K35" s="20"/>
      <c r="L35" s="118"/>
      <c r="M35" s="118"/>
      <c r="N35" s="119"/>
      <c r="O35" s="10">
        <f>IF(L35="","",C3)</f>
      </c>
    </row>
    <row r="36" spans="1:15" ht="18.75" customHeight="1">
      <c r="A36" s="21"/>
      <c r="B36" s="136"/>
      <c r="C36" s="98"/>
      <c r="D36" s="113"/>
      <c r="E36" s="16">
        <f>IF(B36="","",C3)</f>
      </c>
      <c r="F36" s="21"/>
      <c r="G36" s="136"/>
      <c r="H36" s="98"/>
      <c r="I36" s="113"/>
      <c r="J36" s="46">
        <f>IF(G36="","",C3)</f>
      </c>
      <c r="K36" s="21"/>
      <c r="L36" s="98"/>
      <c r="M36" s="98"/>
      <c r="N36" s="113"/>
      <c r="O36" s="16">
        <f>IF(L36="","",C3)</f>
      </c>
    </row>
    <row r="37" spans="1:22" ht="18.75" customHeight="1" hidden="1">
      <c r="A37" s="30"/>
      <c r="B37" s="9"/>
      <c r="C37" s="9"/>
      <c r="D37" s="9"/>
      <c r="E37" s="9"/>
      <c r="F37" s="9"/>
      <c r="G37" s="208" t="s">
        <v>32</v>
      </c>
      <c r="H37" s="41">
        <f>((COUNTA(B9:D36))-H38-H39)+(COUNTA(L9:N21))</f>
        <v>6</v>
      </c>
      <c r="I37" s="210" t="s">
        <v>8</v>
      </c>
      <c r="J37" s="211"/>
      <c r="K37" s="9"/>
      <c r="L37" s="212" t="s">
        <v>31</v>
      </c>
      <c r="M37" s="42">
        <f>((COUNTA(G9:I36))-M38-M39)+(COUNTA(L24:N36))</f>
        <v>1</v>
      </c>
      <c r="N37" s="214" t="s">
        <v>8</v>
      </c>
      <c r="O37" s="215"/>
      <c r="P37" s="201">
        <f>(H37+M37)*700</f>
        <v>4900</v>
      </c>
      <c r="Q37" s="201"/>
      <c r="R37" s="9"/>
      <c r="S37" s="9"/>
      <c r="T37" s="9"/>
      <c r="U37" s="9"/>
      <c r="V37" s="47"/>
    </row>
    <row r="38" spans="1:22" ht="18.75" customHeight="1" hidden="1">
      <c r="A38" s="30"/>
      <c r="B38" s="9"/>
      <c r="C38" s="9"/>
      <c r="D38" s="9"/>
      <c r="E38" s="9"/>
      <c r="F38" s="9"/>
      <c r="G38" s="209"/>
      <c r="H38" s="34">
        <f>COUNTIF(A9:A36,"中高")</f>
        <v>4</v>
      </c>
      <c r="I38" s="162" t="s">
        <v>28</v>
      </c>
      <c r="J38" s="202"/>
      <c r="K38" s="9"/>
      <c r="L38" s="213"/>
      <c r="M38" s="43">
        <f>COUNTIF(F9:F36,"中高")</f>
        <v>0</v>
      </c>
      <c r="N38" s="144" t="s">
        <v>30</v>
      </c>
      <c r="O38" s="203"/>
      <c r="P38" s="130">
        <f>(H38+M38)*500</f>
        <v>2000</v>
      </c>
      <c r="Q38" s="130"/>
      <c r="R38" s="9"/>
      <c r="S38" s="9"/>
      <c r="T38" s="9"/>
      <c r="U38" s="9"/>
      <c r="V38" s="7"/>
    </row>
    <row r="39" spans="1:22" ht="18.75" customHeight="1" hidden="1">
      <c r="A39" s="30"/>
      <c r="B39" s="9"/>
      <c r="C39" s="9"/>
      <c r="D39" s="9"/>
      <c r="E39" s="9"/>
      <c r="F39" s="9"/>
      <c r="G39" s="209"/>
      <c r="H39" s="35">
        <f>COUNTIF(A9:A36,"小")</f>
        <v>0</v>
      </c>
      <c r="I39" s="204" t="s">
        <v>9</v>
      </c>
      <c r="J39" s="205"/>
      <c r="K39" s="9"/>
      <c r="L39" s="213"/>
      <c r="M39" s="43">
        <f>COUNTIF(F9:F36,"小")</f>
        <v>3</v>
      </c>
      <c r="N39" s="206" t="s">
        <v>9</v>
      </c>
      <c r="O39" s="207"/>
      <c r="P39" s="131">
        <f>(H39+M39)*400</f>
        <v>1200</v>
      </c>
      <c r="Q39" s="131"/>
      <c r="R39" s="9"/>
      <c r="S39" s="9"/>
      <c r="T39" s="9"/>
      <c r="U39" s="9"/>
      <c r="V39" s="7"/>
    </row>
    <row r="40" spans="1:22" ht="18.75" customHeight="1">
      <c r="A40" s="156" t="s">
        <v>37</v>
      </c>
      <c r="B40" s="156"/>
      <c r="C40" s="156"/>
      <c r="D40" s="156"/>
      <c r="E40" s="156"/>
      <c r="F40" s="156"/>
      <c r="G40" s="156"/>
      <c r="H40" s="156"/>
      <c r="I40" s="156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7"/>
    </row>
    <row r="41" spans="1:14" ht="18.75" customHeight="1">
      <c r="A41" s="149" t="s">
        <v>21</v>
      </c>
      <c r="B41" s="78" t="s">
        <v>8</v>
      </c>
      <c r="C41" s="152" t="s">
        <v>61</v>
      </c>
      <c r="D41" s="152"/>
      <c r="E41" s="69"/>
      <c r="F41" s="51">
        <v>7</v>
      </c>
      <c r="G41" s="36" t="s">
        <v>20</v>
      </c>
      <c r="H41" s="36" t="s">
        <v>23</v>
      </c>
      <c r="I41" s="216">
        <f>F41*1000</f>
        <v>7000</v>
      </c>
      <c r="J41" s="216"/>
      <c r="K41" s="216"/>
      <c r="L41" s="29" t="s">
        <v>22</v>
      </c>
      <c r="M41" s="7"/>
      <c r="N41" s="7"/>
    </row>
    <row r="42" spans="1:14" ht="18.75" customHeight="1">
      <c r="A42" s="150"/>
      <c r="B42" s="80" t="s">
        <v>71</v>
      </c>
      <c r="C42" s="127" t="s">
        <v>74</v>
      </c>
      <c r="D42" s="127"/>
      <c r="E42" s="67"/>
      <c r="F42" s="52">
        <v>4</v>
      </c>
      <c r="G42" s="37" t="s">
        <v>20</v>
      </c>
      <c r="H42" s="37" t="s">
        <v>23</v>
      </c>
      <c r="I42" s="217">
        <f>F42*800</f>
        <v>3200</v>
      </c>
      <c r="J42" s="217"/>
      <c r="K42" s="217"/>
      <c r="L42" s="8" t="s">
        <v>22</v>
      </c>
      <c r="M42" s="7"/>
      <c r="N42" s="7"/>
    </row>
    <row r="43" spans="1:14" ht="18.75" customHeight="1" thickBot="1">
      <c r="A43" s="151"/>
      <c r="B43" s="81" t="s">
        <v>72</v>
      </c>
      <c r="C43" s="128" t="s">
        <v>63</v>
      </c>
      <c r="D43" s="128"/>
      <c r="E43" s="68"/>
      <c r="F43" s="53">
        <v>3</v>
      </c>
      <c r="G43" s="37" t="s">
        <v>20</v>
      </c>
      <c r="H43" s="37" t="s">
        <v>23</v>
      </c>
      <c r="I43" s="186">
        <f>F43*400</f>
        <v>1200</v>
      </c>
      <c r="J43" s="186"/>
      <c r="K43" s="186"/>
      <c r="L43" s="79" t="s">
        <v>22</v>
      </c>
      <c r="M43" s="7"/>
      <c r="N43" s="7"/>
    </row>
    <row r="44" spans="1:23" ht="18.75" customHeight="1" thickBo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1"/>
      <c r="L44" s="28"/>
      <c r="M44" s="26"/>
      <c r="N44" s="26"/>
      <c r="O44" s="6"/>
      <c r="P44" s="153" t="s">
        <v>26</v>
      </c>
      <c r="Q44" s="154"/>
      <c r="R44" s="155"/>
      <c r="S44" s="218">
        <f>SUM(I41:I43)</f>
        <v>11400</v>
      </c>
      <c r="T44" s="219"/>
      <c r="U44" s="32" t="s">
        <v>22</v>
      </c>
      <c r="V44" s="7"/>
      <c r="W44" s="7"/>
    </row>
    <row r="45" spans="1:21" ht="18.75" customHeight="1">
      <c r="A45" s="148" t="s">
        <v>36</v>
      </c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</row>
    <row r="46" spans="1:21" ht="18.75" customHeight="1">
      <c r="A46" s="148" t="s">
        <v>48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</row>
    <row r="47" spans="1:21" ht="18.75" customHeight="1">
      <c r="A47" s="148" t="s">
        <v>49</v>
      </c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</row>
  </sheetData>
  <sheetProtection/>
  <mergeCells count="128">
    <mergeCell ref="P44:R44"/>
    <mergeCell ref="S44:T44"/>
    <mergeCell ref="A45:U45"/>
    <mergeCell ref="A46:U46"/>
    <mergeCell ref="A47:U47"/>
    <mergeCell ref="C43:D43"/>
    <mergeCell ref="A41:A43"/>
    <mergeCell ref="C41:D41"/>
    <mergeCell ref="G37:G39"/>
    <mergeCell ref="I37:J37"/>
    <mergeCell ref="L37:L39"/>
    <mergeCell ref="N37:O37"/>
    <mergeCell ref="I41:K41"/>
    <mergeCell ref="C42:D42"/>
    <mergeCell ref="I42:K42"/>
    <mergeCell ref="A40:I40"/>
    <mergeCell ref="P37:Q37"/>
    <mergeCell ref="I38:J38"/>
    <mergeCell ref="N38:O38"/>
    <mergeCell ref="P38:Q38"/>
    <mergeCell ref="I39:J39"/>
    <mergeCell ref="N39:O39"/>
    <mergeCell ref="P39:Q39"/>
    <mergeCell ref="B35:D35"/>
    <mergeCell ref="G35:I35"/>
    <mergeCell ref="L35:N35"/>
    <mergeCell ref="B36:D36"/>
    <mergeCell ref="G36:I36"/>
    <mergeCell ref="L36:N36"/>
    <mergeCell ref="B33:D33"/>
    <mergeCell ref="G33:I33"/>
    <mergeCell ref="L33:N33"/>
    <mergeCell ref="B34:D34"/>
    <mergeCell ref="G34:I34"/>
    <mergeCell ref="L34:N34"/>
    <mergeCell ref="B31:D31"/>
    <mergeCell ref="G31:I31"/>
    <mergeCell ref="L31:N31"/>
    <mergeCell ref="B32:D32"/>
    <mergeCell ref="G32:I32"/>
    <mergeCell ref="L32:N32"/>
    <mergeCell ref="B29:D29"/>
    <mergeCell ref="G29:I29"/>
    <mergeCell ref="L29:N29"/>
    <mergeCell ref="B30:D30"/>
    <mergeCell ref="G30:I30"/>
    <mergeCell ref="L30:N30"/>
    <mergeCell ref="B27:D27"/>
    <mergeCell ref="G27:I27"/>
    <mergeCell ref="L27:N27"/>
    <mergeCell ref="B28:D28"/>
    <mergeCell ref="G28:I28"/>
    <mergeCell ref="L28:N28"/>
    <mergeCell ref="B25:D25"/>
    <mergeCell ref="G25:I25"/>
    <mergeCell ref="L25:N25"/>
    <mergeCell ref="B26:D26"/>
    <mergeCell ref="G26:I26"/>
    <mergeCell ref="L26:N26"/>
    <mergeCell ref="O22:O23"/>
    <mergeCell ref="B23:D23"/>
    <mergeCell ref="G23:I23"/>
    <mergeCell ref="L23:N23"/>
    <mergeCell ref="B24:D24"/>
    <mergeCell ref="G24:I24"/>
    <mergeCell ref="L24:N24"/>
    <mergeCell ref="B21:D21"/>
    <mergeCell ref="G21:I21"/>
    <mergeCell ref="L21:N21"/>
    <mergeCell ref="B22:D22"/>
    <mergeCell ref="G22:I22"/>
    <mergeCell ref="K22:N22"/>
    <mergeCell ref="B19:D19"/>
    <mergeCell ref="G19:I19"/>
    <mergeCell ref="L19:N19"/>
    <mergeCell ref="B20:D20"/>
    <mergeCell ref="G20:I20"/>
    <mergeCell ref="L20:N20"/>
    <mergeCell ref="B17:D17"/>
    <mergeCell ref="G17:I17"/>
    <mergeCell ref="L17:N17"/>
    <mergeCell ref="B18:D18"/>
    <mergeCell ref="G18:I18"/>
    <mergeCell ref="L18:N18"/>
    <mergeCell ref="B15:D15"/>
    <mergeCell ref="G15:I15"/>
    <mergeCell ref="L15:N15"/>
    <mergeCell ref="B16:D16"/>
    <mergeCell ref="G16:I16"/>
    <mergeCell ref="L16:N16"/>
    <mergeCell ref="B13:D13"/>
    <mergeCell ref="G13:I13"/>
    <mergeCell ref="L13:N13"/>
    <mergeCell ref="B14:D14"/>
    <mergeCell ref="G14:I14"/>
    <mergeCell ref="L14:N14"/>
    <mergeCell ref="B11:D11"/>
    <mergeCell ref="G11:I11"/>
    <mergeCell ref="L11:N11"/>
    <mergeCell ref="B12:D12"/>
    <mergeCell ref="G12:I12"/>
    <mergeCell ref="L12:N12"/>
    <mergeCell ref="B9:D9"/>
    <mergeCell ref="G9:I9"/>
    <mergeCell ref="L9:N9"/>
    <mergeCell ref="B10:D10"/>
    <mergeCell ref="G10:I10"/>
    <mergeCell ref="L10:N10"/>
    <mergeCell ref="O5:T5"/>
    <mergeCell ref="A7:D7"/>
    <mergeCell ref="E7:E8"/>
    <mergeCell ref="F7:I7"/>
    <mergeCell ref="J7:J8"/>
    <mergeCell ref="K7:N7"/>
    <mergeCell ref="O7:O8"/>
    <mergeCell ref="B8:D8"/>
    <mergeCell ref="G8:I8"/>
    <mergeCell ref="L8:N8"/>
    <mergeCell ref="I43:K43"/>
    <mergeCell ref="A1:U1"/>
    <mergeCell ref="A3:B3"/>
    <mergeCell ref="C3:J3"/>
    <mergeCell ref="K3:N3"/>
    <mergeCell ref="O3:U3"/>
    <mergeCell ref="D4:G4"/>
    <mergeCell ref="A5:B5"/>
    <mergeCell ref="C5:J5"/>
    <mergeCell ref="K5:N5"/>
  </mergeCells>
  <dataValidations count="3">
    <dataValidation type="list" allowBlank="1" showInputMessage="1" showErrorMessage="1" promptTitle="小学生、中学生、高校生は参加料区分を選択してください" prompt="小　 （小学生）&#10;中高（中学生、高校生）&#10;キャンセル" sqref="A9:A36 F9:F36">
      <formula1>$Q$7:$Q$9</formula1>
    </dataValidation>
    <dataValidation type="list" allowBlank="1" showInputMessage="1" showErrorMessage="1" promptTitle="年代を選択してください" prompt="男30&#10;男40&#10;男50&#10;男60&#10;キャンセル" sqref="K9:K21">
      <formula1>$Q$12:$Q$16</formula1>
    </dataValidation>
    <dataValidation type="list" allowBlank="1" showInputMessage="1" showErrorMessage="1" promptTitle="年代を選択してください" prompt="女30&#10;女40&#10;女50&#10;女60&#10;キャンセル" sqref="K24:K36">
      <formula1>$Q$17:$Q$21</formula1>
    </dataValidation>
  </dataValidations>
  <printOptions horizontalCentered="1"/>
  <pageMargins left="0.5118110236220472" right="0.5118110236220472" top="0.5118110236220472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Normal.dot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2022-10-11T14:10:25Z</cp:lastPrinted>
  <dcterms:created xsi:type="dcterms:W3CDTF">1899-12-29T15:00:00Z</dcterms:created>
  <dcterms:modified xsi:type="dcterms:W3CDTF">2022-10-11T14:22:20Z</dcterms:modified>
  <cp:category/>
  <cp:version/>
  <cp:contentType/>
  <cp:contentStatus/>
  <cp:revision>1</cp:revision>
</cp:coreProperties>
</file>