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.shortcut-targets-by-id\1e35uWt7Tsmmo-TZQGlXkpjxw09qUmkp4\Familien-Verein Urdorf\Ressort_Finanzen\Budget\2024\"/>
    </mc:Choice>
  </mc:AlternateContent>
  <xr:revisionPtr revIDLastSave="0" documentId="8_{59CE567C-21BF-4D9B-AECE-B017E477B6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2023 Absprache" sheetId="1" r:id="rId1"/>
    <sheet name="Bilanz" sheetId="2" r:id="rId2"/>
  </sheets>
  <calcPr calcId="181029"/>
  <extLst>
    <ext uri="GoogleSheetsCustomDataVersion2">
      <go:sheetsCustomData xmlns:go="http://customooxmlschemas.google.com/" r:id="rId6" roundtripDataChecksum="3sMClcH6wPGEIiMd8DcASLv5lS9lx8qg4QNb1b4WSx8="/>
    </ext>
  </extLst>
</workbook>
</file>

<file path=xl/calcChain.xml><?xml version="1.0" encoding="utf-8"?>
<calcChain xmlns="http://schemas.openxmlformats.org/spreadsheetml/2006/main">
  <c r="G78" i="1" l="1"/>
  <c r="G69" i="1"/>
  <c r="G53" i="1"/>
  <c r="G47" i="1"/>
  <c r="G25" i="1"/>
  <c r="E30" i="2"/>
  <c r="G19" i="2"/>
  <c r="F19" i="2"/>
  <c r="F30" i="2" s="1"/>
  <c r="D19" i="2"/>
  <c r="D30" i="2" s="1"/>
  <c r="H69" i="1"/>
  <c r="F69" i="1"/>
  <c r="E69" i="1"/>
  <c r="D69" i="1"/>
  <c r="C69" i="1"/>
  <c r="B69" i="1"/>
  <c r="H53" i="1"/>
  <c r="F53" i="1"/>
  <c r="E53" i="1"/>
  <c r="D53" i="1"/>
  <c r="C53" i="1"/>
  <c r="B53" i="1"/>
  <c r="H47" i="1"/>
  <c r="F47" i="1"/>
  <c r="E47" i="1"/>
  <c r="D47" i="1"/>
  <c r="C47" i="1"/>
  <c r="B47" i="1"/>
  <c r="H25" i="1"/>
  <c r="E25" i="1"/>
  <c r="D25" i="1"/>
  <c r="C25" i="1"/>
  <c r="B25" i="1"/>
  <c r="F6" i="1"/>
  <c r="F25" i="1" s="1"/>
  <c r="H78" i="1" l="1"/>
  <c r="F78" i="1"/>
  <c r="B78" i="1"/>
  <c r="C78" i="1"/>
  <c r="D78" i="1"/>
  <c r="E78" i="1"/>
</calcChain>
</file>

<file path=xl/sharedStrings.xml><?xml version="1.0" encoding="utf-8"?>
<sst xmlns="http://schemas.openxmlformats.org/spreadsheetml/2006/main" count="129" uniqueCount="115">
  <si>
    <t>2021 - effektiv</t>
  </si>
  <si>
    <t>2022 - Budget</t>
  </si>
  <si>
    <t>2022 - effektiv 
(Stand 16.11.)</t>
  </si>
  <si>
    <t>2023 - Budget</t>
  </si>
  <si>
    <t>Budget 2024</t>
  </si>
  <si>
    <t>Kommentare</t>
  </si>
  <si>
    <t>Ertrag</t>
  </si>
  <si>
    <t>Nettoerlöse aus Lieferung und Leistung</t>
  </si>
  <si>
    <t>Cafeteria</t>
  </si>
  <si>
    <t>diverse Veranstaltungen</t>
  </si>
  <si>
    <t>Chlaus, Kreativ, elternbildung etc</t>
  </si>
  <si>
    <t>Ferienspass</t>
  </si>
  <si>
    <t>Grundlohn Ferienspass Gemeinde</t>
  </si>
  <si>
    <t>Fixlohn</t>
  </si>
  <si>
    <t>Kerzenziehen</t>
  </si>
  <si>
    <t>Kindercoiffeur</t>
  </si>
  <si>
    <t>Kleiderbörse</t>
  </si>
  <si>
    <t>Krabbelgruppe</t>
  </si>
  <si>
    <t>Krabbelturnen</t>
  </si>
  <si>
    <t>Kreativ Werkstatt</t>
  </si>
  <si>
    <t>Räbeliechtliumzug</t>
  </si>
  <si>
    <t>Mitgliederbeiträge</t>
  </si>
  <si>
    <t>Spenden</t>
  </si>
  <si>
    <t>Spielgruppe</t>
  </si>
  <si>
    <t>Subventionen Gemeinde</t>
  </si>
  <si>
    <t>Vermietungen FAZE</t>
  </si>
  <si>
    <t>Chlauszmorge</t>
  </si>
  <si>
    <t>Unter Div ver verbucht</t>
  </si>
  <si>
    <t>Theater</t>
  </si>
  <si>
    <t>Babysitterkurs</t>
  </si>
  <si>
    <t>Flohmarkt</t>
  </si>
  <si>
    <t>Ponyplausch</t>
  </si>
  <si>
    <t>Total Nettoerlöse aus Lieferung Leistung</t>
  </si>
  <si>
    <t>Aufwand</t>
  </si>
  <si>
    <t>Materialaufwand</t>
  </si>
  <si>
    <t>nur alle 2 Jahre</t>
  </si>
  <si>
    <t>Bürzelbaum</t>
  </si>
  <si>
    <t>FerienSpass</t>
  </si>
  <si>
    <t>-</t>
  </si>
  <si>
    <t>Sichtschutz, Aufwertung Kaffee, Div Spielgruppe</t>
  </si>
  <si>
    <t>Teamessen</t>
  </si>
  <si>
    <t>Elternbildung, Chlauszmorge, Kreativ-werkstatt, etc</t>
  </si>
  <si>
    <t>Sommerfest</t>
  </si>
  <si>
    <t>Div Veranst</t>
  </si>
  <si>
    <t>neu Materialaufwand</t>
  </si>
  <si>
    <t>Marketing</t>
  </si>
  <si>
    <t>Total Materialaufwand</t>
  </si>
  <si>
    <t>Personalaufwand</t>
  </si>
  <si>
    <t>5000 Lohnaufwand</t>
  </si>
  <si>
    <t>5700 Sozialversicherungsaufwand</t>
  </si>
  <si>
    <t>5800 Übriger Personalaufwand</t>
  </si>
  <si>
    <t>Total Personalaufwand</t>
  </si>
  <si>
    <t>6000 übriger betrieblicher Aufwand</t>
  </si>
  <si>
    <t>Büroaufwand</t>
  </si>
  <si>
    <t>Geschenke</t>
  </si>
  <si>
    <t>GV</t>
  </si>
  <si>
    <t>Internet</t>
  </si>
  <si>
    <t>Miete FAZE</t>
  </si>
  <si>
    <t>Umbuchung doppelter zahlungseingang</t>
  </si>
  <si>
    <t>Reparaturen/Abschreibungen</t>
  </si>
  <si>
    <t>Renovationsarbeiten</t>
  </si>
  <si>
    <t>Softwarelizenzen/Diverses FAZE</t>
  </si>
  <si>
    <t>Klara, Jimbdo und Webland</t>
  </si>
  <si>
    <t>Spenden/Beiträge von uns</t>
  </si>
  <si>
    <t>KOVU Beitrag</t>
  </si>
  <si>
    <t>Strom/Telefon</t>
  </si>
  <si>
    <t>Versicherung</t>
  </si>
  <si>
    <t>Abschreibungen</t>
  </si>
  <si>
    <t>Diverses Aufwand</t>
  </si>
  <si>
    <t>Total übriger betrieblicher Aufwand</t>
  </si>
  <si>
    <t>Finanzaufwand und Finanzertrag</t>
  </si>
  <si>
    <t>6900 Finanzaufwand (Bankspesen)</t>
  </si>
  <si>
    <t>Kosten konnten durch Kontozusammenführung reduziert werden</t>
  </si>
  <si>
    <t>6950 Finanzertrag</t>
  </si>
  <si>
    <t>8500 Ausserordentlicher, Aufwand</t>
  </si>
  <si>
    <t>Jahresgewinn/-verlust vor Steuern</t>
  </si>
  <si>
    <t>Aktiven</t>
  </si>
  <si>
    <t>Kommentar</t>
  </si>
  <si>
    <t>Umlaufvermögen</t>
  </si>
  <si>
    <t>Flüssige Mittel</t>
  </si>
  <si>
    <t>Kasse</t>
  </si>
  <si>
    <t>Was für Kassen haben wir effektiv? Hiess auch was von der Kasse der Krabbelgruppe?</t>
  </si>
  <si>
    <t>Kasse Cafeteria</t>
  </si>
  <si>
    <t>Kasse Kinderhüte</t>
  </si>
  <si>
    <t>Kasse Kindercoiffeur</t>
  </si>
  <si>
    <t>PC 80-64380-7</t>
  </si>
  <si>
    <t>PC 87-792287-5</t>
  </si>
  <si>
    <t>aufgelöst</t>
  </si>
  <si>
    <t>Sparkonto PC 150709067</t>
  </si>
  <si>
    <t>musste aufgelöst werden</t>
  </si>
  <si>
    <t>ZKB Privatkto. 1100-1008.082</t>
  </si>
  <si>
    <t>ZKB Sparkto. 3500-3.237988.5</t>
  </si>
  <si>
    <t>Raiffeisen (Mietkaution) 60884.62</t>
  </si>
  <si>
    <t>Guthaben &amp; Forderungen</t>
  </si>
  <si>
    <t>Debitoren Mitgliederbeiträge</t>
  </si>
  <si>
    <t>noch offene Rechnungen, welche bis Ende Jahr bezahlt werden müssen</t>
  </si>
  <si>
    <t>Sonstige Debitoren</t>
  </si>
  <si>
    <t>Transitorische Aktiven</t>
  </si>
  <si>
    <t>Forderungen aus Lieferungen und Leistungen</t>
  </si>
  <si>
    <t>Sozialleistungen, werden erst später verrechnet</t>
  </si>
  <si>
    <t>T O T A L :</t>
  </si>
  <si>
    <t>Passiven</t>
  </si>
  <si>
    <t>Kurzfristiges Fremdkapital</t>
  </si>
  <si>
    <t>Verbindlichkeiten</t>
  </si>
  <si>
    <t>Kreditor AHV</t>
  </si>
  <si>
    <t>Transitorische Passiven</t>
  </si>
  <si>
    <t>Eigenkapital</t>
  </si>
  <si>
    <t>Vereinsvermögen</t>
  </si>
  <si>
    <t>Eigenkapital FVU</t>
  </si>
  <si>
    <t>2023 - 
Stand (12.12)</t>
  </si>
  <si>
    <t>2023 - Effektiv</t>
  </si>
  <si>
    <t xml:space="preserve">(Dezemberlohn Spielgruppe noch nicht verrechnet) </t>
  </si>
  <si>
    <t xml:space="preserve">Mitglieder, welche nicht bezahlen (offene Mitgliederbeiträge noch nicht abgeschrieben für 2023) </t>
  </si>
  <si>
    <t>Neu unter divers</t>
  </si>
  <si>
    <t>Div veranstaltungen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</si>
</sst>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" fontId="4" fillId="0" borderId="0" xfId="0" applyNumberFormat="1" applyFont="1"/>
    <xf numFmtId="4" fontId="3" fillId="0" borderId="1" xfId="0" applyNumberFormat="1" applyFont="1" applyBorder="1"/>
    <xf numFmtId="0" fontId="4" fillId="0" borderId="0" xfId="0" applyFont="1"/>
    <xf numFmtId="0" fontId="3" fillId="0" borderId="0" xfId="0" applyFont="1"/>
    <xf numFmtId="4" fontId="2" fillId="0" borderId="0" xfId="0" applyNumberFormat="1" applyFont="1"/>
    <xf numFmtId="9" fontId="3" fillId="0" borderId="0" xfId="0" applyNumberFormat="1" applyFont="1"/>
    <xf numFmtId="2" fontId="3" fillId="0" borderId="0" xfId="0" applyNumberFormat="1" applyFont="1"/>
    <xf numFmtId="17" fontId="3" fillId="0" borderId="0" xfId="0" applyNumberFormat="1" applyFont="1"/>
    <xf numFmtId="4" fontId="3" fillId="2" borderId="0" xfId="0" applyNumberFormat="1" applyFont="1" applyFill="1"/>
    <xf numFmtId="4" fontId="3" fillId="3" borderId="1" xfId="0" applyNumberFormat="1" applyFont="1" applyFill="1" applyBorder="1"/>
    <xf numFmtId="4" fontId="3" fillId="4" borderId="0" xfId="0" applyNumberFormat="1" applyFont="1" applyFill="1"/>
    <xf numFmtId="0" fontId="5" fillId="0" borderId="0" xfId="0" applyFont="1"/>
    <xf numFmtId="4" fontId="6" fillId="0" borderId="0" xfId="0" applyNumberFormat="1" applyFont="1"/>
    <xf numFmtId="0" fontId="1" fillId="0" borderId="0" xfId="0" applyFont="1"/>
    <xf numFmtId="0" fontId="7" fillId="0" borderId="0" xfId="0" applyFont="1"/>
    <xf numFmtId="0" fontId="1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2257425</xdr:colOff>
      <xdr:row>100</xdr:row>
      <xdr:rowOff>28575</xdr:rowOff>
    </xdr:from>
    <xdr:ext cx="2476500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"/>
  <sheetViews>
    <sheetView tabSelected="1" workbookViewId="0">
      <pane ySplit="1" topLeftCell="A2" activePane="bottomLeft" state="frozen"/>
      <selection pane="bottomLeft" activeCell="I6" sqref="I6"/>
    </sheetView>
  </sheetViews>
  <sheetFormatPr baseColWidth="10" defaultColWidth="14.42578125" defaultRowHeight="15" customHeight="1" x14ac:dyDescent="0.25"/>
  <cols>
    <col min="1" max="1" width="34.28515625" customWidth="1"/>
    <col min="2" max="2" width="13.5703125" hidden="1" customWidth="1"/>
    <col min="3" max="3" width="12.85546875" hidden="1" customWidth="1"/>
    <col min="4" max="4" width="18.140625" hidden="1" customWidth="1"/>
    <col min="5" max="5" width="12.85546875" customWidth="1"/>
    <col min="6" max="6" width="13.5703125" hidden="1" customWidth="1"/>
    <col min="7" max="8" width="13.5703125" customWidth="1"/>
    <col min="9" max="9" width="60.42578125" customWidth="1"/>
    <col min="10" max="27" width="10.7109375" customWidth="1"/>
  </cols>
  <sheetData>
    <row r="1" spans="1:9" ht="30" x14ac:dyDescent="0.25">
      <c r="B1" s="1" t="s">
        <v>0</v>
      </c>
      <c r="C1" s="1" t="s">
        <v>1</v>
      </c>
      <c r="D1" s="2" t="s">
        <v>2</v>
      </c>
      <c r="E1" s="1" t="s">
        <v>3</v>
      </c>
      <c r="F1" s="2" t="s">
        <v>109</v>
      </c>
      <c r="G1" s="2" t="s">
        <v>110</v>
      </c>
      <c r="H1" s="2" t="s">
        <v>4</v>
      </c>
      <c r="I1" s="1" t="s">
        <v>5</v>
      </c>
    </row>
    <row r="2" spans="1:9" x14ac:dyDescent="0.25">
      <c r="A2" s="1" t="s">
        <v>6</v>
      </c>
    </row>
    <row r="3" spans="1:9" x14ac:dyDescent="0.25">
      <c r="A3" s="1" t="s">
        <v>7</v>
      </c>
    </row>
    <row r="4" spans="1:9" x14ac:dyDescent="0.25">
      <c r="A4" s="1" t="s">
        <v>8</v>
      </c>
      <c r="B4" s="3">
        <v>3798.51</v>
      </c>
      <c r="C4" s="3">
        <v>7000</v>
      </c>
      <c r="D4" s="4">
        <v>5574.5</v>
      </c>
      <c r="E4" s="3">
        <v>8000</v>
      </c>
      <c r="F4" s="3">
        <v>8908.9599999999991</v>
      </c>
      <c r="G4" s="3">
        <v>9131.7000000000007</v>
      </c>
      <c r="H4" s="1">
        <v>9500</v>
      </c>
    </row>
    <row r="5" spans="1:9" x14ac:dyDescent="0.25">
      <c r="A5" s="1" t="s">
        <v>9</v>
      </c>
      <c r="B5" s="3">
        <v>407.9</v>
      </c>
      <c r="C5" s="3">
        <v>450</v>
      </c>
      <c r="D5" s="3">
        <v>229</v>
      </c>
      <c r="E5" s="3">
        <v>250</v>
      </c>
      <c r="F5" s="3">
        <v>294.38</v>
      </c>
      <c r="G5" s="3">
        <v>1024.98</v>
      </c>
      <c r="H5" s="1">
        <v>2000</v>
      </c>
      <c r="I5" s="1" t="s">
        <v>10</v>
      </c>
    </row>
    <row r="6" spans="1:9" x14ac:dyDescent="0.25">
      <c r="A6" s="1" t="s">
        <v>11</v>
      </c>
      <c r="B6" s="3">
        <v>7189.3</v>
      </c>
      <c r="C6" s="3">
        <v>10000</v>
      </c>
      <c r="D6" s="3">
        <v>11709.2</v>
      </c>
      <c r="E6" s="3">
        <v>12000</v>
      </c>
      <c r="F6" s="5">
        <f>24408.35-7500</f>
        <v>16908.349999999999</v>
      </c>
      <c r="G6" s="5">
        <v>16908.349999999999</v>
      </c>
      <c r="H6" s="1">
        <v>16000</v>
      </c>
    </row>
    <row r="7" spans="1:9" x14ac:dyDescent="0.25">
      <c r="A7" s="1" t="s">
        <v>12</v>
      </c>
      <c r="B7" s="3">
        <v>7500</v>
      </c>
      <c r="C7" s="3">
        <v>7500</v>
      </c>
      <c r="D7" s="3">
        <v>7500</v>
      </c>
      <c r="E7" s="3">
        <v>7500</v>
      </c>
      <c r="F7" s="3">
        <v>7500</v>
      </c>
      <c r="G7" s="3">
        <v>7500</v>
      </c>
      <c r="H7" s="1">
        <v>7500</v>
      </c>
      <c r="I7" s="1" t="s">
        <v>13</v>
      </c>
    </row>
    <row r="8" spans="1:9" x14ac:dyDescent="0.25">
      <c r="A8" s="1" t="s">
        <v>14</v>
      </c>
      <c r="B8" s="3">
        <v>4552.1499999999996</v>
      </c>
      <c r="C8" s="3">
        <v>5000</v>
      </c>
      <c r="D8" s="3">
        <v>11311.43</v>
      </c>
      <c r="E8" s="3">
        <v>9000</v>
      </c>
      <c r="F8" s="3">
        <v>8393.7999999999993</v>
      </c>
      <c r="G8" s="3">
        <v>13047.55</v>
      </c>
      <c r="H8" s="1">
        <v>11000</v>
      </c>
      <c r="I8" s="1"/>
    </row>
    <row r="9" spans="1:9" x14ac:dyDescent="0.25">
      <c r="A9" s="1" t="s">
        <v>15</v>
      </c>
      <c r="B9" s="3">
        <v>380</v>
      </c>
      <c r="C9" s="3">
        <v>350</v>
      </c>
      <c r="D9" s="3">
        <v>420</v>
      </c>
      <c r="E9" s="3">
        <v>350</v>
      </c>
      <c r="F9" s="3">
        <v>0</v>
      </c>
      <c r="G9" s="3">
        <v>270</v>
      </c>
      <c r="H9" s="1">
        <v>350</v>
      </c>
    </row>
    <row r="10" spans="1:9" x14ac:dyDescent="0.25">
      <c r="A10" s="1" t="s">
        <v>16</v>
      </c>
      <c r="B10" s="3">
        <v>7360.6</v>
      </c>
      <c r="C10" s="3">
        <v>7400</v>
      </c>
      <c r="D10" s="3">
        <v>5713.98</v>
      </c>
      <c r="E10" s="3">
        <v>6000</v>
      </c>
      <c r="F10" s="12">
        <v>5645.62</v>
      </c>
      <c r="G10" s="12">
        <v>5645.62</v>
      </c>
      <c r="H10" s="1">
        <v>6000</v>
      </c>
      <c r="I10" s="1"/>
    </row>
    <row r="11" spans="1:9" x14ac:dyDescent="0.25">
      <c r="A11" s="1" t="s">
        <v>17</v>
      </c>
      <c r="B11" s="3">
        <v>98</v>
      </c>
      <c r="C11" s="3">
        <v>150</v>
      </c>
      <c r="D11" s="3">
        <v>482</v>
      </c>
      <c r="E11" s="3">
        <v>450</v>
      </c>
      <c r="F11" s="13">
        <v>0</v>
      </c>
      <c r="G11" s="13">
        <v>767</v>
      </c>
      <c r="H11" s="1">
        <v>450</v>
      </c>
      <c r="I11" s="1"/>
    </row>
    <row r="12" spans="1:9" x14ac:dyDescent="0.25">
      <c r="A12" s="1" t="s">
        <v>18</v>
      </c>
      <c r="B12" s="3">
        <v>335</v>
      </c>
      <c r="C12" s="3">
        <v>800</v>
      </c>
      <c r="D12" s="4">
        <v>635.20000000000005</v>
      </c>
      <c r="E12" s="3">
        <v>1000</v>
      </c>
      <c r="F12" s="13">
        <v>0</v>
      </c>
      <c r="G12" s="13">
        <v>734</v>
      </c>
      <c r="H12" s="1">
        <v>600</v>
      </c>
      <c r="I12" s="1"/>
    </row>
    <row r="13" spans="1:9" x14ac:dyDescent="0.25">
      <c r="A13" s="1" t="s">
        <v>19</v>
      </c>
      <c r="B13" s="3"/>
      <c r="C13" s="3"/>
      <c r="D13" s="4"/>
      <c r="E13" s="3"/>
      <c r="F13" s="5"/>
      <c r="G13" s="5"/>
      <c r="H13" s="1">
        <v>0</v>
      </c>
      <c r="I13" s="1"/>
    </row>
    <row r="14" spans="1:9" x14ac:dyDescent="0.25">
      <c r="A14" s="1" t="s">
        <v>20</v>
      </c>
      <c r="B14" s="3">
        <v>300</v>
      </c>
      <c r="C14" s="3">
        <v>300</v>
      </c>
      <c r="D14" s="3">
        <v>750.95</v>
      </c>
      <c r="E14" s="3">
        <v>600</v>
      </c>
      <c r="F14" s="3">
        <v>687.4</v>
      </c>
      <c r="G14" s="3">
        <v>687.4</v>
      </c>
      <c r="H14" s="1">
        <v>800</v>
      </c>
      <c r="I14" s="1"/>
    </row>
    <row r="15" spans="1:9" x14ac:dyDescent="0.25">
      <c r="A15" s="1" t="s">
        <v>21</v>
      </c>
      <c r="B15" s="3">
        <v>8160</v>
      </c>
      <c r="C15" s="3">
        <v>8300</v>
      </c>
      <c r="D15" s="3">
        <v>8160</v>
      </c>
      <c r="E15" s="3">
        <v>8200</v>
      </c>
      <c r="F15" s="3">
        <v>9910</v>
      </c>
      <c r="G15" s="3">
        <v>9910</v>
      </c>
      <c r="H15" s="1">
        <v>10000</v>
      </c>
    </row>
    <row r="16" spans="1:9" x14ac:dyDescent="0.25">
      <c r="A16" s="1" t="s">
        <v>22</v>
      </c>
      <c r="B16" s="3">
        <v>780</v>
      </c>
      <c r="C16" s="3">
        <v>5000</v>
      </c>
      <c r="D16" s="3">
        <v>0</v>
      </c>
      <c r="E16" s="3">
        <v>3000</v>
      </c>
      <c r="F16" s="3">
        <v>798.7</v>
      </c>
      <c r="G16" s="3">
        <v>798</v>
      </c>
      <c r="H16" s="1">
        <v>500</v>
      </c>
    </row>
    <row r="17" spans="1:9" x14ac:dyDescent="0.25">
      <c r="A17" s="1" t="s">
        <v>23</v>
      </c>
      <c r="B17" s="3">
        <v>23635</v>
      </c>
      <c r="C17" s="3">
        <v>25000</v>
      </c>
      <c r="D17" s="3">
        <v>25933</v>
      </c>
      <c r="E17" s="3">
        <v>26000</v>
      </c>
      <c r="F17" s="3">
        <v>20135.2</v>
      </c>
      <c r="G17" s="3">
        <v>20135.2</v>
      </c>
      <c r="H17" s="1">
        <v>20000</v>
      </c>
    </row>
    <row r="18" spans="1:9" x14ac:dyDescent="0.25">
      <c r="A18" s="1" t="s">
        <v>24</v>
      </c>
      <c r="B18" s="3">
        <v>20000</v>
      </c>
      <c r="C18" s="3">
        <v>20000</v>
      </c>
      <c r="D18" s="3">
        <v>20000</v>
      </c>
      <c r="E18" s="3">
        <v>20000</v>
      </c>
      <c r="F18" s="3">
        <v>20000</v>
      </c>
      <c r="G18" s="3">
        <v>20000</v>
      </c>
      <c r="H18" s="1">
        <v>20000</v>
      </c>
    </row>
    <row r="19" spans="1:9" x14ac:dyDescent="0.25">
      <c r="A19" s="1" t="s">
        <v>25</v>
      </c>
      <c r="B19" s="3">
        <v>8004</v>
      </c>
      <c r="C19" s="3">
        <v>10000</v>
      </c>
      <c r="D19" s="3">
        <v>12636</v>
      </c>
      <c r="E19" s="3">
        <v>15000</v>
      </c>
      <c r="F19" s="14">
        <v>12328.96</v>
      </c>
      <c r="G19" s="14">
        <v>13168.96</v>
      </c>
      <c r="H19" s="1">
        <v>11000</v>
      </c>
    </row>
    <row r="20" spans="1:9" x14ac:dyDescent="0.25">
      <c r="A20" s="1" t="s">
        <v>26</v>
      </c>
      <c r="B20" s="3">
        <v>0</v>
      </c>
      <c r="C20" s="3">
        <v>100</v>
      </c>
      <c r="D20" s="4">
        <v>0</v>
      </c>
      <c r="E20" s="3">
        <v>100</v>
      </c>
      <c r="F20" s="13"/>
      <c r="G20" s="13">
        <v>0</v>
      </c>
      <c r="H20" s="1">
        <v>0</v>
      </c>
      <c r="I20" s="1" t="s">
        <v>27</v>
      </c>
    </row>
    <row r="21" spans="1:9" ht="15.75" customHeight="1" x14ac:dyDescent="0.25">
      <c r="A21" s="1" t="s">
        <v>28</v>
      </c>
      <c r="B21" s="3">
        <v>0</v>
      </c>
      <c r="C21" s="3">
        <v>400</v>
      </c>
      <c r="D21" s="4">
        <v>0</v>
      </c>
      <c r="E21" s="3">
        <v>400</v>
      </c>
      <c r="F21" s="3">
        <v>0</v>
      </c>
      <c r="G21" s="3">
        <v>0</v>
      </c>
      <c r="H21" s="1">
        <v>1500</v>
      </c>
    </row>
    <row r="22" spans="1:9" ht="15.75" customHeight="1" x14ac:dyDescent="0.25">
      <c r="A22" s="1" t="s">
        <v>29</v>
      </c>
      <c r="B22" s="3">
        <v>0</v>
      </c>
      <c r="C22" s="3">
        <v>1560</v>
      </c>
      <c r="D22" s="3">
        <v>2412</v>
      </c>
      <c r="E22" s="3">
        <v>0</v>
      </c>
      <c r="F22" s="3">
        <v>0</v>
      </c>
      <c r="G22" s="3">
        <v>0</v>
      </c>
      <c r="H22" s="1">
        <v>2000</v>
      </c>
    </row>
    <row r="23" spans="1:9" ht="15.75" customHeight="1" x14ac:dyDescent="0.25">
      <c r="A23" s="1" t="s">
        <v>30</v>
      </c>
      <c r="B23" s="3"/>
      <c r="C23" s="3">
        <v>0</v>
      </c>
      <c r="D23" s="3">
        <v>231.5</v>
      </c>
      <c r="E23" s="3">
        <v>230</v>
      </c>
      <c r="F23" s="3">
        <v>191.84</v>
      </c>
      <c r="G23" s="3">
        <v>191.84</v>
      </c>
      <c r="H23" s="1">
        <v>0</v>
      </c>
      <c r="I23" s="1" t="s">
        <v>113</v>
      </c>
    </row>
    <row r="24" spans="1:9" ht="15.75" customHeight="1" x14ac:dyDescent="0.25">
      <c r="A24" s="1" t="s">
        <v>31</v>
      </c>
      <c r="B24" s="3"/>
      <c r="C24" s="3">
        <v>0</v>
      </c>
      <c r="D24" s="3">
        <v>1468.2</v>
      </c>
      <c r="E24" s="3">
        <v>1500</v>
      </c>
      <c r="F24" s="3">
        <v>500</v>
      </c>
      <c r="G24" s="3">
        <v>500</v>
      </c>
      <c r="H24" s="1">
        <v>0</v>
      </c>
    </row>
    <row r="25" spans="1:9" s="15" customFormat="1" ht="15.75" customHeight="1" x14ac:dyDescent="0.25">
      <c r="A25" s="15" t="s">
        <v>32</v>
      </c>
      <c r="B25" s="16">
        <f>SUM(B4:B22)</f>
        <v>92500.459999999992</v>
      </c>
      <c r="C25" s="16">
        <f t="shared" ref="C25:H25" si="0">SUM(C4:C24)</f>
        <v>109310</v>
      </c>
      <c r="D25" s="16">
        <f t="shared" si="0"/>
        <v>115166.95999999999</v>
      </c>
      <c r="E25" s="16">
        <f t="shared" si="0"/>
        <v>119580</v>
      </c>
      <c r="F25" s="16">
        <f t="shared" si="0"/>
        <v>112203.20999999999</v>
      </c>
      <c r="G25" s="16">
        <f>SUM(G4:G24)</f>
        <v>120420.6</v>
      </c>
      <c r="H25" s="16">
        <f t="shared" si="0"/>
        <v>119200</v>
      </c>
      <c r="I25" s="16"/>
    </row>
    <row r="26" spans="1:9" ht="15.75" customHeight="1" x14ac:dyDescent="0.25"/>
    <row r="27" spans="1:9" s="15" customFormat="1" ht="15.75" customHeight="1" x14ac:dyDescent="0.25">
      <c r="A27" s="15" t="s">
        <v>33</v>
      </c>
    </row>
    <row r="28" spans="1:9" ht="15.75" customHeight="1" x14ac:dyDescent="0.25">
      <c r="A28" s="1" t="s">
        <v>34</v>
      </c>
    </row>
    <row r="29" spans="1:9" ht="15.75" customHeight="1" x14ac:dyDescent="0.25">
      <c r="A29" s="1" t="s">
        <v>29</v>
      </c>
      <c r="B29" s="1">
        <v>0</v>
      </c>
      <c r="C29" s="1">
        <v>1500</v>
      </c>
      <c r="D29" s="1">
        <v>2414</v>
      </c>
      <c r="E29" s="1">
        <v>0</v>
      </c>
      <c r="F29" s="17">
        <v>0</v>
      </c>
      <c r="G29">
        <v>0</v>
      </c>
      <c r="H29" s="1">
        <v>2000</v>
      </c>
      <c r="I29" s="1" t="s">
        <v>35</v>
      </c>
    </row>
    <row r="30" spans="1:9" ht="15.75" customHeight="1" x14ac:dyDescent="0.25">
      <c r="A30" s="1" t="s">
        <v>36</v>
      </c>
      <c r="B30" s="1">
        <v>1616.6</v>
      </c>
      <c r="C30" s="1">
        <v>1620</v>
      </c>
      <c r="D30" s="1">
        <v>3071.05</v>
      </c>
      <c r="E30" s="1">
        <v>2500</v>
      </c>
      <c r="F30" s="1">
        <v>2078.85</v>
      </c>
      <c r="G30" s="17">
        <v>2078.85</v>
      </c>
      <c r="H30" s="1">
        <v>2200</v>
      </c>
    </row>
    <row r="31" spans="1:9" ht="15.75" customHeight="1" x14ac:dyDescent="0.25">
      <c r="A31" s="1" t="s">
        <v>8</v>
      </c>
      <c r="B31" s="1">
        <v>379.1</v>
      </c>
      <c r="C31" s="1">
        <v>5000</v>
      </c>
      <c r="D31" s="6">
        <v>1213.5999999999999</v>
      </c>
      <c r="E31" s="1">
        <v>5000</v>
      </c>
      <c r="F31" s="1">
        <v>3136.75</v>
      </c>
      <c r="G31" s="17">
        <v>3346.45</v>
      </c>
      <c r="H31" s="1">
        <v>4500</v>
      </c>
    </row>
    <row r="32" spans="1:9" ht="15.75" customHeight="1" x14ac:dyDescent="0.25">
      <c r="A32" s="1" t="s">
        <v>37</v>
      </c>
      <c r="B32" s="1">
        <v>6619.05</v>
      </c>
      <c r="C32" s="1">
        <v>10000</v>
      </c>
      <c r="D32" s="1">
        <v>10809.75</v>
      </c>
      <c r="E32" s="1">
        <v>12000</v>
      </c>
      <c r="F32" s="1">
        <v>16466.36</v>
      </c>
      <c r="G32" s="17">
        <v>16466.36</v>
      </c>
      <c r="H32" s="1">
        <v>16000</v>
      </c>
    </row>
    <row r="33" spans="1:9" ht="15.75" customHeight="1" x14ac:dyDescent="0.25">
      <c r="A33" s="1" t="s">
        <v>14</v>
      </c>
      <c r="B33" s="1">
        <v>2858.45</v>
      </c>
      <c r="C33" s="1">
        <v>2500</v>
      </c>
      <c r="D33" s="7">
        <v>7302.65</v>
      </c>
      <c r="E33" s="1">
        <v>2500</v>
      </c>
      <c r="F33" s="1">
        <v>4252.8</v>
      </c>
      <c r="G33" s="17">
        <v>4252.8</v>
      </c>
      <c r="H33" s="1">
        <v>5000</v>
      </c>
    </row>
    <row r="34" spans="1:9" ht="15.75" customHeight="1" x14ac:dyDescent="0.25">
      <c r="A34" s="1" t="s">
        <v>16</v>
      </c>
      <c r="B34" s="1">
        <v>5204</v>
      </c>
      <c r="C34" s="1">
        <v>5500</v>
      </c>
      <c r="D34" s="1">
        <v>2117.3000000000002</v>
      </c>
      <c r="E34" s="1">
        <v>2200</v>
      </c>
      <c r="F34" s="1">
        <v>1422.5</v>
      </c>
      <c r="G34" s="17">
        <v>1516.3</v>
      </c>
      <c r="H34" s="1">
        <v>2000</v>
      </c>
    </row>
    <row r="35" spans="1:9" ht="15.75" customHeight="1" x14ac:dyDescent="0.25">
      <c r="A35" s="1" t="s">
        <v>18</v>
      </c>
      <c r="B35" s="1">
        <v>240</v>
      </c>
      <c r="C35" s="1">
        <v>600</v>
      </c>
      <c r="D35" s="1">
        <v>0</v>
      </c>
      <c r="E35" s="1">
        <v>600</v>
      </c>
      <c r="F35" s="1" t="s">
        <v>38</v>
      </c>
      <c r="G35" s="17">
        <v>270</v>
      </c>
      <c r="H35" s="1">
        <v>300</v>
      </c>
    </row>
    <row r="36" spans="1:9" ht="15.75" customHeight="1" x14ac:dyDescent="0.25">
      <c r="A36" s="1" t="s">
        <v>19</v>
      </c>
      <c r="F36" s="1">
        <v>164.9</v>
      </c>
      <c r="G36" s="17">
        <v>0</v>
      </c>
      <c r="H36" s="1">
        <v>0</v>
      </c>
      <c r="I36" s="1" t="s">
        <v>114</v>
      </c>
    </row>
    <row r="37" spans="1:9" ht="15.75" customHeight="1" x14ac:dyDescent="0.25">
      <c r="A37" s="1" t="s">
        <v>34</v>
      </c>
      <c r="F37" s="1">
        <v>903.55</v>
      </c>
      <c r="G37" s="17">
        <v>1038.6500000000001</v>
      </c>
      <c r="H37" s="1">
        <v>1000</v>
      </c>
      <c r="I37" s="1" t="s">
        <v>39</v>
      </c>
    </row>
    <row r="38" spans="1:9" ht="15.75" customHeight="1" x14ac:dyDescent="0.25">
      <c r="A38" s="1" t="s">
        <v>21</v>
      </c>
      <c r="B38" s="1">
        <v>65.3</v>
      </c>
      <c r="C38" s="1">
        <v>50</v>
      </c>
      <c r="D38" s="1">
        <v>70.099999999999994</v>
      </c>
      <c r="E38" s="1">
        <v>70</v>
      </c>
      <c r="F38" s="1">
        <v>0</v>
      </c>
      <c r="G38" s="17">
        <v>0</v>
      </c>
      <c r="H38" s="1">
        <v>0</v>
      </c>
      <c r="I38" s="1">
        <v>0</v>
      </c>
    </row>
    <row r="39" spans="1:9" ht="15.75" customHeight="1" x14ac:dyDescent="0.25">
      <c r="A39" s="1" t="s">
        <v>23</v>
      </c>
      <c r="B39" s="1">
        <v>580.6</v>
      </c>
      <c r="C39" s="1">
        <v>1000</v>
      </c>
      <c r="D39" s="1">
        <v>472.9</v>
      </c>
      <c r="E39" s="1">
        <v>600</v>
      </c>
      <c r="F39" s="1">
        <v>159.85</v>
      </c>
      <c r="G39" s="17">
        <v>159.85</v>
      </c>
      <c r="H39" s="1">
        <v>600</v>
      </c>
    </row>
    <row r="40" spans="1:9" ht="15.75" customHeight="1" x14ac:dyDescent="0.25">
      <c r="A40" s="1" t="s">
        <v>40</v>
      </c>
      <c r="B40" s="1">
        <v>1860.45</v>
      </c>
      <c r="C40" s="1">
        <v>2000</v>
      </c>
      <c r="D40" s="1">
        <v>1376</v>
      </c>
      <c r="E40" s="1">
        <v>2000</v>
      </c>
      <c r="F40" s="1">
        <v>670.65</v>
      </c>
      <c r="G40" s="17">
        <v>670.65</v>
      </c>
      <c r="H40" s="1">
        <v>1000</v>
      </c>
    </row>
    <row r="41" spans="1:9" ht="15.75" customHeight="1" x14ac:dyDescent="0.25">
      <c r="A41" s="1" t="s">
        <v>9</v>
      </c>
      <c r="B41" s="1">
        <v>640.87</v>
      </c>
      <c r="C41" s="1">
        <v>500</v>
      </c>
      <c r="D41" s="1">
        <v>544.85</v>
      </c>
      <c r="E41" s="1">
        <v>450</v>
      </c>
      <c r="F41" s="1">
        <v>390</v>
      </c>
      <c r="G41" s="17">
        <v>1438.15</v>
      </c>
      <c r="H41" s="1">
        <v>1300</v>
      </c>
      <c r="I41" s="1" t="s">
        <v>41</v>
      </c>
    </row>
    <row r="42" spans="1:9" ht="15.75" customHeight="1" x14ac:dyDescent="0.25">
      <c r="A42" s="1" t="s">
        <v>31</v>
      </c>
      <c r="C42" s="1">
        <v>0</v>
      </c>
      <c r="D42" s="1">
        <v>1350</v>
      </c>
      <c r="E42" s="1">
        <v>1500</v>
      </c>
      <c r="F42" s="1">
        <v>450</v>
      </c>
      <c r="G42" s="17">
        <v>450</v>
      </c>
      <c r="H42" s="1">
        <v>0</v>
      </c>
    </row>
    <row r="43" spans="1:9" ht="15.75" customHeight="1" x14ac:dyDescent="0.25">
      <c r="A43" s="1" t="s">
        <v>42</v>
      </c>
      <c r="C43" s="1">
        <v>0</v>
      </c>
      <c r="D43" s="1">
        <v>175.65</v>
      </c>
      <c r="E43" s="1">
        <v>150</v>
      </c>
      <c r="F43" s="1">
        <v>0</v>
      </c>
      <c r="G43" s="17">
        <v>0</v>
      </c>
      <c r="H43" s="1">
        <v>0</v>
      </c>
      <c r="I43" s="1" t="s">
        <v>43</v>
      </c>
    </row>
    <row r="44" spans="1:9" ht="15.75" customHeight="1" x14ac:dyDescent="0.25">
      <c r="A44" s="1" t="s">
        <v>28</v>
      </c>
      <c r="H44" s="1">
        <v>1500</v>
      </c>
    </row>
    <row r="45" spans="1:9" ht="15.75" customHeight="1" x14ac:dyDescent="0.25">
      <c r="A45" s="1" t="s">
        <v>25</v>
      </c>
      <c r="D45" s="1">
        <v>417.05</v>
      </c>
      <c r="E45" s="1">
        <v>100</v>
      </c>
      <c r="F45" s="1">
        <v>31.8</v>
      </c>
      <c r="G45" s="17">
        <v>31.8</v>
      </c>
      <c r="H45" s="1">
        <v>0</v>
      </c>
      <c r="I45" s="1" t="s">
        <v>44</v>
      </c>
    </row>
    <row r="46" spans="1:9" ht="15.75" customHeight="1" x14ac:dyDescent="0.25">
      <c r="A46" s="1" t="s">
        <v>45</v>
      </c>
      <c r="B46" s="1">
        <v>0</v>
      </c>
      <c r="C46" s="1">
        <v>2000</v>
      </c>
      <c r="D46" s="1">
        <v>0</v>
      </c>
      <c r="G46" s="17">
        <v>0</v>
      </c>
      <c r="H46" s="1">
        <v>500</v>
      </c>
    </row>
    <row r="47" spans="1:9" s="15" customFormat="1" ht="15.75" customHeight="1" x14ac:dyDescent="0.25">
      <c r="A47" s="15" t="s">
        <v>46</v>
      </c>
      <c r="B47" s="15">
        <f t="shared" ref="B47:C47" si="1">SUM(B30:B46)</f>
        <v>20064.419999999998</v>
      </c>
      <c r="C47" s="15">
        <f t="shared" si="1"/>
        <v>30770</v>
      </c>
      <c r="D47" s="15">
        <f t="shared" ref="D47:E47" si="2">SUM(D29:D46)</f>
        <v>31334.9</v>
      </c>
      <c r="E47" s="15">
        <f t="shared" si="2"/>
        <v>29670</v>
      </c>
      <c r="F47" s="15">
        <f t="shared" ref="F47:H47" si="3">SUM(F28:F46)</f>
        <v>30128.01</v>
      </c>
      <c r="G47" s="15">
        <f>SUM(G29:G46)</f>
        <v>31719.86</v>
      </c>
      <c r="H47" s="15">
        <f t="shared" si="3"/>
        <v>37900</v>
      </c>
    </row>
    <row r="48" spans="1:9" ht="15.75" customHeight="1" x14ac:dyDescent="0.25"/>
    <row r="49" spans="1:9" ht="15.75" customHeight="1" x14ac:dyDescent="0.25">
      <c r="A49" s="1" t="s">
        <v>47</v>
      </c>
    </row>
    <row r="50" spans="1:9" ht="15.75" customHeight="1" x14ac:dyDescent="0.25">
      <c r="A50" s="1" t="s">
        <v>48</v>
      </c>
      <c r="B50" s="1">
        <v>42219.35</v>
      </c>
      <c r="C50" s="1">
        <v>47000</v>
      </c>
      <c r="D50" s="6">
        <v>40362</v>
      </c>
      <c r="E50" s="1">
        <v>60000</v>
      </c>
      <c r="F50" s="1">
        <v>52106.35</v>
      </c>
      <c r="G50" s="17">
        <v>55989.25</v>
      </c>
      <c r="H50" s="1">
        <v>60000</v>
      </c>
      <c r="I50" s="17" t="s">
        <v>111</v>
      </c>
    </row>
    <row r="51" spans="1:9" ht="15.75" customHeight="1" x14ac:dyDescent="0.25">
      <c r="A51" s="1" t="s">
        <v>49</v>
      </c>
      <c r="B51" s="1">
        <v>5511.5</v>
      </c>
      <c r="C51" s="1">
        <v>4500</v>
      </c>
      <c r="D51" s="6">
        <v>3220.35</v>
      </c>
      <c r="E51" s="1">
        <v>5600</v>
      </c>
      <c r="F51" s="1">
        <v>3829.2</v>
      </c>
      <c r="G51" s="17">
        <v>4098.25</v>
      </c>
      <c r="H51" s="1">
        <v>5600</v>
      </c>
    </row>
    <row r="52" spans="1:9" ht="15.75" customHeight="1" x14ac:dyDescent="0.25">
      <c r="A52" s="1" t="s">
        <v>50</v>
      </c>
      <c r="B52" s="1">
        <v>138</v>
      </c>
      <c r="C52" s="1">
        <v>1200</v>
      </c>
      <c r="D52" s="6">
        <v>1650.59</v>
      </c>
      <c r="E52" s="1">
        <v>1500</v>
      </c>
      <c r="F52" s="1">
        <v>1608.8</v>
      </c>
      <c r="G52" s="17">
        <v>1613.8</v>
      </c>
      <c r="H52" s="1">
        <v>1800</v>
      </c>
    </row>
    <row r="53" spans="1:9" s="15" customFormat="1" ht="15.75" customHeight="1" x14ac:dyDescent="0.25">
      <c r="A53" s="15" t="s">
        <v>51</v>
      </c>
      <c r="B53" s="15">
        <f t="shared" ref="B53:H53" si="4">SUM(B50:B52)</f>
        <v>47868.85</v>
      </c>
      <c r="C53" s="15">
        <f t="shared" si="4"/>
        <v>52700</v>
      </c>
      <c r="D53" s="18">
        <f t="shared" si="4"/>
        <v>45232.939999999995</v>
      </c>
      <c r="E53" s="15">
        <f t="shared" si="4"/>
        <v>67100</v>
      </c>
      <c r="F53" s="15">
        <f t="shared" si="4"/>
        <v>57544.35</v>
      </c>
      <c r="G53" s="15">
        <f>SUM(G50:G52)</f>
        <v>61701.3</v>
      </c>
      <c r="H53" s="15">
        <f t="shared" si="4"/>
        <v>67400</v>
      </c>
    </row>
    <row r="54" spans="1:9" ht="15.75" customHeight="1" x14ac:dyDescent="0.25"/>
    <row r="55" spans="1:9" ht="15.75" customHeight="1" x14ac:dyDescent="0.25">
      <c r="A55" s="1" t="s">
        <v>52</v>
      </c>
    </row>
    <row r="56" spans="1:9" ht="15.75" customHeight="1" x14ac:dyDescent="0.25">
      <c r="A56" s="1" t="s">
        <v>53</v>
      </c>
      <c r="B56" s="1">
        <v>409.2</v>
      </c>
      <c r="C56" s="1">
        <v>500</v>
      </c>
      <c r="D56" s="1">
        <v>255.5</v>
      </c>
      <c r="E56" s="1">
        <v>350</v>
      </c>
      <c r="G56">
        <v>0</v>
      </c>
      <c r="H56" s="1">
        <v>0</v>
      </c>
    </row>
    <row r="57" spans="1:9" ht="15.75" customHeight="1" x14ac:dyDescent="0.25">
      <c r="A57" s="1" t="s">
        <v>54</v>
      </c>
      <c r="B57" s="1">
        <v>659.2</v>
      </c>
      <c r="C57" s="1">
        <v>500</v>
      </c>
      <c r="D57" s="1">
        <v>232.3</v>
      </c>
      <c r="E57" s="1">
        <v>250</v>
      </c>
      <c r="F57" s="1">
        <v>206.1</v>
      </c>
      <c r="G57" s="17">
        <v>206.1</v>
      </c>
      <c r="H57" s="1">
        <v>250</v>
      </c>
    </row>
    <row r="58" spans="1:9" ht="15.75" customHeight="1" x14ac:dyDescent="0.25">
      <c r="A58" s="1" t="s">
        <v>55</v>
      </c>
      <c r="F58" s="1">
        <v>70.55</v>
      </c>
      <c r="G58" s="1">
        <v>70.55</v>
      </c>
      <c r="H58" s="1">
        <v>250</v>
      </c>
    </row>
    <row r="59" spans="1:9" ht="15.75" customHeight="1" x14ac:dyDescent="0.25">
      <c r="A59" s="1" t="s">
        <v>56</v>
      </c>
      <c r="B59" s="1">
        <v>1378.15</v>
      </c>
      <c r="C59" s="1">
        <v>1400</v>
      </c>
      <c r="D59" s="6">
        <v>929.8</v>
      </c>
      <c r="E59" s="1">
        <v>1400</v>
      </c>
      <c r="F59" s="1">
        <v>931.7</v>
      </c>
      <c r="G59" s="17">
        <v>931.7</v>
      </c>
      <c r="H59" s="1">
        <v>1200</v>
      </c>
    </row>
    <row r="60" spans="1:9" ht="15.75" customHeight="1" x14ac:dyDescent="0.25">
      <c r="A60" s="1" t="s">
        <v>57</v>
      </c>
      <c r="B60" s="1">
        <v>16237.5</v>
      </c>
      <c r="C60" s="1">
        <v>18360</v>
      </c>
      <c r="D60" s="6">
        <v>19092.55</v>
      </c>
      <c r="E60" s="1">
        <v>20000</v>
      </c>
      <c r="F60" s="1">
        <v>18793.650000000001</v>
      </c>
      <c r="G60" s="17">
        <v>20323.650000000001</v>
      </c>
      <c r="H60" s="1">
        <v>20000</v>
      </c>
    </row>
    <row r="61" spans="1:9" ht="15.75" customHeight="1" x14ac:dyDescent="0.25">
      <c r="A61" s="1" t="s">
        <v>21</v>
      </c>
      <c r="D61" s="6"/>
      <c r="F61" s="1">
        <v>50</v>
      </c>
      <c r="G61" s="17">
        <v>50</v>
      </c>
      <c r="H61" s="1">
        <v>0</v>
      </c>
      <c r="I61" s="1" t="s">
        <v>58</v>
      </c>
    </row>
    <row r="62" spans="1:9" ht="15.75" customHeight="1" x14ac:dyDescent="0.25">
      <c r="A62" s="1" t="s">
        <v>59</v>
      </c>
      <c r="B62" s="1">
        <v>291.2</v>
      </c>
      <c r="C62" s="1">
        <v>1000</v>
      </c>
      <c r="D62" s="1">
        <v>703.25</v>
      </c>
      <c r="E62" s="1">
        <v>500</v>
      </c>
      <c r="F62" s="1">
        <v>325.95</v>
      </c>
      <c r="G62" s="17">
        <v>325.95</v>
      </c>
      <c r="H62" s="1">
        <v>500</v>
      </c>
      <c r="I62" s="1" t="s">
        <v>60</v>
      </c>
    </row>
    <row r="63" spans="1:9" ht="15.75" customHeight="1" x14ac:dyDescent="0.25">
      <c r="A63" s="1" t="s">
        <v>61</v>
      </c>
      <c r="B63" s="1">
        <v>413.15</v>
      </c>
      <c r="C63" s="1">
        <v>420</v>
      </c>
      <c r="D63" s="6">
        <v>765.8</v>
      </c>
      <c r="E63" s="1">
        <v>800</v>
      </c>
      <c r="F63" s="1">
        <v>743.55</v>
      </c>
      <c r="G63" s="17">
        <v>743.55</v>
      </c>
      <c r="H63" s="1">
        <v>800</v>
      </c>
      <c r="I63" s="1" t="s">
        <v>62</v>
      </c>
    </row>
    <row r="64" spans="1:9" ht="15.75" customHeight="1" x14ac:dyDescent="0.25">
      <c r="A64" s="1" t="s">
        <v>63</v>
      </c>
      <c r="B64" s="1">
        <v>50</v>
      </c>
      <c r="C64" s="1">
        <v>100</v>
      </c>
      <c r="D64" s="1">
        <v>50</v>
      </c>
      <c r="E64" s="1">
        <v>50</v>
      </c>
      <c r="F64" s="1">
        <v>50</v>
      </c>
      <c r="G64" s="17">
        <v>50</v>
      </c>
      <c r="H64" s="1">
        <v>50</v>
      </c>
      <c r="I64" s="1" t="s">
        <v>64</v>
      </c>
    </row>
    <row r="65" spans="1:9" ht="15.75" customHeight="1" x14ac:dyDescent="0.25">
      <c r="A65" s="1" t="s">
        <v>65</v>
      </c>
      <c r="B65" s="1">
        <v>445.15</v>
      </c>
      <c r="C65" s="1">
        <v>550</v>
      </c>
      <c r="D65" s="1">
        <v>1022.05</v>
      </c>
      <c r="E65" s="1">
        <v>1100</v>
      </c>
      <c r="F65" s="1">
        <v>1295.05</v>
      </c>
      <c r="G65" s="17">
        <v>1314.05</v>
      </c>
      <c r="H65" s="1">
        <v>1400</v>
      </c>
    </row>
    <row r="66" spans="1:9" ht="15.75" customHeight="1" x14ac:dyDescent="0.25">
      <c r="A66" s="1" t="s">
        <v>66</v>
      </c>
      <c r="B66" s="1">
        <v>0</v>
      </c>
      <c r="C66" s="1">
        <v>300</v>
      </c>
      <c r="D66" s="1">
        <v>315.3</v>
      </c>
      <c r="E66" s="1">
        <v>160</v>
      </c>
      <c r="F66" s="1">
        <v>244.35</v>
      </c>
      <c r="G66" s="17">
        <v>244.35</v>
      </c>
      <c r="H66" s="1">
        <v>250</v>
      </c>
    </row>
    <row r="67" spans="1:9" ht="15.75" customHeight="1" x14ac:dyDescent="0.25">
      <c r="A67" s="1" t="s">
        <v>67</v>
      </c>
      <c r="B67" s="1">
        <v>0</v>
      </c>
      <c r="C67" s="1">
        <v>0</v>
      </c>
      <c r="G67" s="17"/>
      <c r="H67" s="17"/>
    </row>
    <row r="68" spans="1:9" ht="15.75" customHeight="1" x14ac:dyDescent="0.25">
      <c r="A68" s="1" t="s">
        <v>68</v>
      </c>
      <c r="B68" s="1">
        <v>0</v>
      </c>
      <c r="C68" s="1">
        <v>0</v>
      </c>
    </row>
    <row r="69" spans="1:9" ht="15.75" customHeight="1" x14ac:dyDescent="0.25">
      <c r="A69" s="1" t="s">
        <v>69</v>
      </c>
      <c r="B69" s="1">
        <f t="shared" ref="B69:H69" si="5">SUM(B56:B68)</f>
        <v>19883.550000000003</v>
      </c>
      <c r="C69" s="1">
        <f t="shared" si="5"/>
        <v>23130</v>
      </c>
      <c r="D69" s="1">
        <f t="shared" si="5"/>
        <v>23366.549999999996</v>
      </c>
      <c r="E69" s="1">
        <f t="shared" si="5"/>
        <v>24610</v>
      </c>
      <c r="F69" s="1">
        <f t="shared" si="5"/>
        <v>22710.899999999998</v>
      </c>
      <c r="G69" s="17">
        <f>SUM(G56:G68)</f>
        <v>24259.899999999998</v>
      </c>
      <c r="H69" s="1">
        <f t="shared" si="5"/>
        <v>24700</v>
      </c>
    </row>
    <row r="70" spans="1:9" ht="15.75" customHeight="1" x14ac:dyDescent="0.25"/>
    <row r="71" spans="1:9" ht="15.75" customHeight="1" x14ac:dyDescent="0.25">
      <c r="A71" s="1" t="s">
        <v>70</v>
      </c>
    </row>
    <row r="72" spans="1:9" ht="15.75" customHeight="1" x14ac:dyDescent="0.25">
      <c r="A72" s="1" t="s">
        <v>71</v>
      </c>
      <c r="B72" s="1">
        <v>372.34</v>
      </c>
      <c r="C72" s="1">
        <v>450</v>
      </c>
      <c r="D72" s="6">
        <v>224.32</v>
      </c>
      <c r="E72" s="1">
        <v>250</v>
      </c>
      <c r="F72" s="1">
        <v>208.77</v>
      </c>
      <c r="G72" s="17">
        <v>218.47</v>
      </c>
      <c r="H72" s="1">
        <v>250</v>
      </c>
      <c r="I72" s="1" t="s">
        <v>72</v>
      </c>
    </row>
    <row r="73" spans="1:9" ht="15.75" customHeight="1" x14ac:dyDescent="0.25">
      <c r="A73" s="1" t="s">
        <v>73</v>
      </c>
      <c r="B73" s="1">
        <v>0.37</v>
      </c>
      <c r="C73" s="1">
        <v>0.2</v>
      </c>
      <c r="D73" s="1">
        <v>0</v>
      </c>
      <c r="E73" s="1">
        <v>0</v>
      </c>
      <c r="F73" s="1">
        <v>0</v>
      </c>
      <c r="G73" s="1"/>
    </row>
    <row r="74" spans="1:9" ht="15.75" customHeight="1" x14ac:dyDescent="0.25"/>
    <row r="75" spans="1:9" ht="15.75" customHeight="1" x14ac:dyDescent="0.25"/>
    <row r="76" spans="1:9" ht="15.75" customHeight="1" x14ac:dyDescent="0.25">
      <c r="A76" s="1" t="s">
        <v>74</v>
      </c>
      <c r="B76" s="1">
        <v>1120</v>
      </c>
      <c r="C76" s="1">
        <v>300</v>
      </c>
      <c r="D76" s="6">
        <v>0</v>
      </c>
      <c r="E76" s="1">
        <v>300</v>
      </c>
      <c r="F76" s="1">
        <v>0</v>
      </c>
      <c r="G76" s="19">
        <v>0</v>
      </c>
      <c r="H76" s="17">
        <v>500</v>
      </c>
      <c r="I76" s="17" t="s">
        <v>112</v>
      </c>
    </row>
    <row r="77" spans="1:9" ht="15.75" customHeight="1" x14ac:dyDescent="0.25"/>
    <row r="78" spans="1:9" ht="15.75" customHeight="1" x14ac:dyDescent="0.25">
      <c r="A78" s="1" t="s">
        <v>75</v>
      </c>
      <c r="B78" s="8">
        <f t="shared" ref="B78:H78" si="6">B25-B47-B53-B69-B72+B73-B76</f>
        <v>3191.6699999999919</v>
      </c>
      <c r="C78" s="8">
        <f t="shared" si="6"/>
        <v>1960.1999999999998</v>
      </c>
      <c r="D78" s="8">
        <f t="shared" si="6"/>
        <v>15008.250000000007</v>
      </c>
      <c r="E78" s="8">
        <f t="shared" si="6"/>
        <v>-2350</v>
      </c>
      <c r="F78" s="3">
        <f t="shared" si="6"/>
        <v>1611.1800000000007</v>
      </c>
      <c r="G78" s="3">
        <f t="shared" si="6"/>
        <v>2521.0700000000047</v>
      </c>
      <c r="H78" s="3">
        <f t="shared" si="6"/>
        <v>-11550</v>
      </c>
    </row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fitToHeight="0" orientation="portrait"/>
  <headerFooter>
    <oddHeader>&amp;CBudget 20223 Familienverein Urdorf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1" spans="1:12" x14ac:dyDescent="0.25">
      <c r="A1" s="1" t="s">
        <v>76</v>
      </c>
      <c r="D1" s="1">
        <v>2021</v>
      </c>
      <c r="E1" s="1">
        <v>2020</v>
      </c>
      <c r="F1" s="1">
        <v>2022</v>
      </c>
      <c r="G1" s="1">
        <v>2023</v>
      </c>
      <c r="H1" s="1" t="s">
        <v>77</v>
      </c>
      <c r="L1" s="9"/>
    </row>
    <row r="2" spans="1:12" x14ac:dyDescent="0.25">
      <c r="A2" s="1" t="s">
        <v>78</v>
      </c>
      <c r="L2" s="9"/>
    </row>
    <row r="3" spans="1:12" x14ac:dyDescent="0.25">
      <c r="A3" s="1" t="s">
        <v>79</v>
      </c>
      <c r="L3" s="9"/>
    </row>
    <row r="4" spans="1:12" x14ac:dyDescent="0.25">
      <c r="A4" s="1" t="s">
        <v>80</v>
      </c>
      <c r="D4" s="1">
        <v>7.2</v>
      </c>
      <c r="E4" s="10">
        <v>7.2</v>
      </c>
      <c r="F4" s="1">
        <v>0</v>
      </c>
      <c r="G4" s="1">
        <v>7.2</v>
      </c>
      <c r="H4" s="1" t="s">
        <v>81</v>
      </c>
      <c r="J4" s="11"/>
      <c r="L4" s="9"/>
    </row>
    <row r="5" spans="1:12" x14ac:dyDescent="0.25">
      <c r="A5" s="1" t="s">
        <v>82</v>
      </c>
      <c r="D5" s="1">
        <v>307</v>
      </c>
      <c r="E5" s="1">
        <v>307</v>
      </c>
      <c r="F5" s="1">
        <v>300</v>
      </c>
      <c r="G5" s="1">
        <v>307</v>
      </c>
      <c r="L5" s="9"/>
    </row>
    <row r="6" spans="1:12" x14ac:dyDescent="0.25">
      <c r="A6" s="1" t="s">
        <v>83</v>
      </c>
      <c r="D6" s="1">
        <v>100</v>
      </c>
      <c r="E6" s="1">
        <v>100</v>
      </c>
      <c r="F6" s="1">
        <v>0</v>
      </c>
      <c r="G6" s="1">
        <v>100</v>
      </c>
      <c r="L6" s="9"/>
    </row>
    <row r="7" spans="1:12" x14ac:dyDescent="0.25">
      <c r="A7" s="1" t="s">
        <v>84</v>
      </c>
      <c r="D7" s="1">
        <v>100</v>
      </c>
      <c r="E7" s="1">
        <v>100</v>
      </c>
      <c r="F7" s="1">
        <v>0</v>
      </c>
      <c r="G7" s="1">
        <v>100</v>
      </c>
      <c r="L7" s="9"/>
    </row>
    <row r="8" spans="1:12" x14ac:dyDescent="0.25">
      <c r="A8" s="1" t="s">
        <v>85</v>
      </c>
      <c r="D8" s="1">
        <v>19879.16</v>
      </c>
      <c r="E8" s="1">
        <v>7484.46</v>
      </c>
      <c r="F8" s="1">
        <v>26547.46</v>
      </c>
      <c r="G8" s="1">
        <v>23738.799999999999</v>
      </c>
      <c r="L8" s="9"/>
    </row>
    <row r="9" spans="1:12" x14ac:dyDescent="0.25">
      <c r="A9" s="1" t="s">
        <v>86</v>
      </c>
      <c r="D9" s="1">
        <v>329.93</v>
      </c>
      <c r="E9" s="1">
        <v>474.93</v>
      </c>
      <c r="F9" s="1">
        <v>269.93</v>
      </c>
      <c r="G9" s="1">
        <v>0</v>
      </c>
      <c r="H9" s="1" t="s">
        <v>87</v>
      </c>
      <c r="L9" s="9"/>
    </row>
    <row r="10" spans="1:12" x14ac:dyDescent="0.25">
      <c r="A10" s="1" t="s">
        <v>88</v>
      </c>
      <c r="D10" s="1">
        <v>0</v>
      </c>
      <c r="E10" s="1">
        <v>5000</v>
      </c>
      <c r="F10" s="1">
        <v>0</v>
      </c>
      <c r="G10" s="1">
        <v>0</v>
      </c>
      <c r="H10" s="1" t="s">
        <v>89</v>
      </c>
      <c r="L10" s="9"/>
    </row>
    <row r="11" spans="1:12" x14ac:dyDescent="0.25">
      <c r="A11" s="1" t="s">
        <v>90</v>
      </c>
      <c r="D11" s="1">
        <v>7882.2</v>
      </c>
      <c r="E11" s="1">
        <v>13583.6</v>
      </c>
      <c r="F11" s="1">
        <v>10382.200000000001</v>
      </c>
      <c r="G11" s="1">
        <v>12999.68</v>
      </c>
      <c r="L11" s="9"/>
    </row>
    <row r="12" spans="1:12" x14ac:dyDescent="0.25">
      <c r="A12" s="1" t="s">
        <v>91</v>
      </c>
      <c r="D12" s="1">
        <v>1932.2</v>
      </c>
      <c r="E12" s="1">
        <v>1932.2</v>
      </c>
      <c r="F12" s="1">
        <v>1932.2</v>
      </c>
      <c r="G12" s="1">
        <v>1932.4</v>
      </c>
      <c r="L12" s="9"/>
    </row>
    <row r="13" spans="1:12" x14ac:dyDescent="0.25">
      <c r="A13" s="1" t="s">
        <v>92</v>
      </c>
      <c r="D13" s="1">
        <v>1601.05</v>
      </c>
      <c r="E13" s="1">
        <v>1601.05</v>
      </c>
      <c r="F13" s="1">
        <v>1601.05</v>
      </c>
      <c r="G13" s="1">
        <v>1601.05</v>
      </c>
      <c r="L13" s="9"/>
    </row>
    <row r="14" spans="1:12" x14ac:dyDescent="0.25">
      <c r="A14" s="1" t="s">
        <v>93</v>
      </c>
      <c r="L14" s="9"/>
    </row>
    <row r="15" spans="1:12" x14ac:dyDescent="0.25">
      <c r="A15" s="1" t="s">
        <v>94</v>
      </c>
      <c r="D15" s="1">
        <v>0</v>
      </c>
      <c r="E15" s="1">
        <v>840</v>
      </c>
      <c r="F15" s="1">
        <v>0</v>
      </c>
      <c r="G15" s="1">
        <v>0</v>
      </c>
      <c r="H15" s="1" t="s">
        <v>95</v>
      </c>
      <c r="L15" s="9"/>
    </row>
    <row r="16" spans="1:12" x14ac:dyDescent="0.25">
      <c r="A16" s="1" t="s">
        <v>96</v>
      </c>
      <c r="D16" s="1">
        <v>0</v>
      </c>
      <c r="E16" s="1">
        <v>3100</v>
      </c>
      <c r="F16" s="1">
        <v>0</v>
      </c>
      <c r="L16" s="9"/>
    </row>
    <row r="17" spans="1:12" x14ac:dyDescent="0.25">
      <c r="A17" s="1" t="s">
        <v>97</v>
      </c>
      <c r="D17" s="1">
        <v>3060</v>
      </c>
      <c r="E17" s="1">
        <v>0</v>
      </c>
      <c r="F17" s="1">
        <v>0</v>
      </c>
      <c r="L17" s="9"/>
    </row>
    <row r="18" spans="1:12" x14ac:dyDescent="0.25">
      <c r="A18" s="1" t="s">
        <v>98</v>
      </c>
      <c r="D18" s="1">
        <v>2850</v>
      </c>
      <c r="E18" s="1">
        <v>0</v>
      </c>
      <c r="F18" s="1">
        <v>3000</v>
      </c>
      <c r="G18" s="1">
        <v>9323</v>
      </c>
      <c r="H18" s="1" t="s">
        <v>99</v>
      </c>
      <c r="L18" s="9"/>
    </row>
    <row r="19" spans="1:12" x14ac:dyDescent="0.25">
      <c r="A19" s="1" t="s">
        <v>100</v>
      </c>
      <c r="D19" s="1">
        <f>SUM(D4:D18)</f>
        <v>38048.740000000005</v>
      </c>
      <c r="E19" s="1">
        <v>34530.44</v>
      </c>
      <c r="F19" s="1">
        <f t="shared" ref="F19:G19" si="0">SUM(F4:F18)</f>
        <v>44032.84</v>
      </c>
      <c r="G19" s="1">
        <f t="shared" si="0"/>
        <v>50109.130000000005</v>
      </c>
      <c r="L19" s="9"/>
    </row>
    <row r="21" spans="1:12" ht="15.75" customHeight="1" x14ac:dyDescent="0.25"/>
    <row r="22" spans="1:12" ht="15.75" customHeight="1" x14ac:dyDescent="0.25">
      <c r="A22" s="1" t="s">
        <v>101</v>
      </c>
      <c r="L22" s="9"/>
    </row>
    <row r="23" spans="1:12" ht="15.75" customHeight="1" x14ac:dyDescent="0.25">
      <c r="A23" s="1" t="s">
        <v>102</v>
      </c>
      <c r="L23" s="9"/>
    </row>
    <row r="24" spans="1:12" ht="15.75" customHeight="1" x14ac:dyDescent="0.25">
      <c r="A24" s="1" t="s">
        <v>103</v>
      </c>
      <c r="D24" s="1">
        <v>157.65</v>
      </c>
      <c r="E24" s="1">
        <v>0</v>
      </c>
      <c r="F24" s="1">
        <v>0</v>
      </c>
      <c r="L24" s="9"/>
    </row>
    <row r="25" spans="1:12" ht="15.75" customHeight="1" x14ac:dyDescent="0.25">
      <c r="A25" s="1" t="s">
        <v>104</v>
      </c>
      <c r="D25" s="1">
        <v>0</v>
      </c>
      <c r="E25" s="1">
        <v>0</v>
      </c>
      <c r="F25" s="1">
        <v>0</v>
      </c>
      <c r="L25" s="9"/>
    </row>
    <row r="26" spans="1:12" ht="15.75" customHeight="1" x14ac:dyDescent="0.25">
      <c r="A26" s="1" t="s">
        <v>105</v>
      </c>
      <c r="D26" s="1">
        <v>240</v>
      </c>
      <c r="E26" s="1">
        <v>774</v>
      </c>
      <c r="F26" s="1">
        <v>500</v>
      </c>
      <c r="L26" s="9"/>
    </row>
    <row r="27" spans="1:12" ht="15.75" customHeight="1" x14ac:dyDescent="0.25">
      <c r="A27" s="1" t="s">
        <v>106</v>
      </c>
      <c r="L27" s="9"/>
    </row>
    <row r="28" spans="1:12" ht="15.75" customHeight="1" x14ac:dyDescent="0.25">
      <c r="A28" s="1" t="s">
        <v>107</v>
      </c>
      <c r="L28" s="9"/>
    </row>
    <row r="29" spans="1:12" ht="15.75" customHeight="1" x14ac:dyDescent="0.25">
      <c r="A29" s="1" t="s">
        <v>108</v>
      </c>
      <c r="D29" s="1">
        <v>33756.44</v>
      </c>
      <c r="E29" s="1">
        <v>36557.279999999999</v>
      </c>
      <c r="F29" s="1">
        <v>39327.339999999997</v>
      </c>
      <c r="L29" s="9"/>
    </row>
    <row r="30" spans="1:12" ht="15.75" customHeight="1" x14ac:dyDescent="0.25">
      <c r="D30" s="1">
        <f t="shared" ref="D30:F30" si="1">D19-SUM(D24:D29)</f>
        <v>3894.6500000000015</v>
      </c>
      <c r="E30" s="1">
        <f t="shared" si="1"/>
        <v>-2800.8399999999965</v>
      </c>
      <c r="F30" s="1">
        <f t="shared" si="1"/>
        <v>4205.5</v>
      </c>
    </row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Budget 2023 Absprache</vt:lpstr>
      <vt:lpstr>Bilanz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Vogler</dc:creator>
  <cp:lastModifiedBy>Reto Rüede</cp:lastModifiedBy>
  <dcterms:created xsi:type="dcterms:W3CDTF">2022-01-14T06:55:51Z</dcterms:created>
  <dcterms:modified xsi:type="dcterms:W3CDTF">2024-02-25T20:25:02Z</dcterms:modified>
</cp:coreProperties>
</file>