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USER\Desktop\2024\01　大会運営\03.通信陸上要項2024（確定版)等\"/>
    </mc:Choice>
  </mc:AlternateContent>
  <xr:revisionPtr revIDLastSave="0" documentId="13_ncr:1_{346B41CA-226F-48CC-9487-5FE946392099}" xr6:coauthVersionLast="47" xr6:coauthVersionMax="47" xr10:uidLastSave="{00000000-0000-0000-0000-000000000000}"/>
  <bookViews>
    <workbookView xWindow="-110" yWindow="-110" windowWidth="19420" windowHeight="11620" tabRatio="755" xr2:uid="{00000000-000D-0000-FFFF-FFFF00000000}"/>
  </bookViews>
  <sheets>
    <sheet name="大会要項" sheetId="1" r:id="rId1"/>
    <sheet name="総括" sheetId="6" r:id="rId2"/>
    <sheet name="参加料" sheetId="11" r:id="rId3"/>
    <sheet name="男子申込書" sheetId="2" r:id="rId4"/>
    <sheet name="女子申込書" sheetId="14" r:id="rId5"/>
    <sheet name="参加人数確認シート" sheetId="16" r:id="rId6"/>
    <sheet name="システムシート" sheetId="13" r:id="rId7"/>
    <sheet name="会計シート" sheetId="17" r:id="rId8"/>
    <sheet name="所属シート" sheetId="18" r:id="rId9"/>
    <sheet name="作業シート" sheetId="19" r:id="rId10"/>
  </sheets>
  <externalReferences>
    <externalReference r:id="rId11"/>
  </externalReferences>
  <definedNames>
    <definedName name="_xlnm.Print_Area" localSheetId="4">女子申込書!$A$1:$S$56</definedName>
    <definedName name="_xlnm.Print_Area" localSheetId="1">総括!$A$1:$O$32</definedName>
    <definedName name="_xlnm.Print_Area" localSheetId="0">大会要項!$A$1:$T$168</definedName>
    <definedName name="_xlnm.Print_Area" localSheetId="3">男子申込書!$A$1:$S$56</definedName>
    <definedName name="女子１年">システムシート!$O$4</definedName>
    <definedName name="女子２年">システムシート!$P$4</definedName>
    <definedName name="女子３年">システムシート!$Q$4</definedName>
    <definedName name="女子共通">システムシート!$R$4:$R$17</definedName>
    <definedName name="男子１年">システムシート!$I$4</definedName>
    <definedName name="男子２年">システムシート!$J$4</definedName>
    <definedName name="男子３年">システムシート!$K$4</definedName>
    <definedName name="男子共通">システムシート!$L$4:$L$22</definedName>
  </definedNames>
  <calcPr calcId="191029"/>
</workbook>
</file>

<file path=xl/calcChain.xml><?xml version="1.0" encoding="utf-8"?>
<calcChain xmlns="http://schemas.openxmlformats.org/spreadsheetml/2006/main">
  <c r="L9" i="17" l="1"/>
  <c r="M8" i="17"/>
  <c r="AB9" i="17"/>
  <c r="AA9" i="17"/>
  <c r="I14" i="11"/>
  <c r="E13" i="11"/>
  <c r="M9" i="17" l="1"/>
  <c r="Z9" i="17" s="1"/>
  <c r="I13" i="11"/>
  <c r="H13" i="11"/>
  <c r="G13" i="11"/>
  <c r="F13" i="11"/>
  <c r="F10" i="11"/>
  <c r="N9" i="17" s="1"/>
  <c r="O9" i="17" s="1"/>
  <c r="G10" i="11"/>
  <c r="T9" i="17" s="1"/>
  <c r="U9" i="17" s="1"/>
  <c r="G11" i="11"/>
  <c r="V9" i="17" s="1"/>
  <c r="W9" i="17" s="1"/>
  <c r="F11" i="11"/>
  <c r="P9" i="17" s="1"/>
  <c r="Q9" i="17" s="1"/>
  <c r="A1" i="14"/>
  <c r="A1" i="2"/>
  <c r="G9" i="11"/>
  <c r="J9" i="17" s="1"/>
  <c r="K9" i="17" s="1"/>
  <c r="F9" i="11"/>
  <c r="H9" i="17" s="1"/>
  <c r="I9" i="17" s="1"/>
  <c r="R2" i="18"/>
  <c r="Q2" i="18"/>
  <c r="P2" i="18"/>
  <c r="O2" i="18"/>
  <c r="N2" i="18"/>
  <c r="M2" i="18"/>
  <c r="L2" i="18"/>
  <c r="K2" i="18"/>
  <c r="J2" i="18"/>
  <c r="I2" i="18"/>
  <c r="H2" i="18"/>
  <c r="G2" i="18"/>
  <c r="F2" i="18"/>
  <c r="E2" i="18"/>
  <c r="D2" i="18"/>
  <c r="C2" i="18"/>
  <c r="B2" i="18"/>
  <c r="A2" i="18"/>
  <c r="G12" i="11"/>
  <c r="X9" i="17" s="1"/>
  <c r="Y9" i="17" s="1"/>
  <c r="F12" i="11"/>
  <c r="R9" i="17" s="1"/>
  <c r="S9" i="17" s="1"/>
  <c r="K4" i="17"/>
  <c r="B9" i="17" s="1"/>
  <c r="E4" i="17"/>
  <c r="E3" i="17"/>
  <c r="K1" i="17"/>
  <c r="A9" i="17" s="1"/>
  <c r="L8" i="17"/>
  <c r="C9" i="17"/>
  <c r="A99" i="19"/>
  <c r="B99" i="19"/>
  <c r="C99" i="19"/>
  <c r="D99" i="19"/>
  <c r="E99" i="19"/>
  <c r="F99" i="19"/>
  <c r="G99" i="19"/>
  <c r="H99" i="19"/>
  <c r="I99" i="19"/>
  <c r="L99" i="19"/>
  <c r="M99" i="19"/>
  <c r="N99" i="19"/>
  <c r="O99" i="19"/>
  <c r="P99" i="19"/>
  <c r="Q99" i="19"/>
  <c r="R99" i="19"/>
  <c r="S99" i="19"/>
  <c r="A100" i="19"/>
  <c r="B100" i="19"/>
  <c r="C100" i="19"/>
  <c r="D100" i="19"/>
  <c r="E100" i="19"/>
  <c r="F100" i="19"/>
  <c r="G100" i="19"/>
  <c r="H100" i="19"/>
  <c r="I100" i="19"/>
  <c r="L100" i="19"/>
  <c r="M100" i="19"/>
  <c r="N100" i="19"/>
  <c r="O100" i="19"/>
  <c r="P100" i="19"/>
  <c r="Q100" i="19"/>
  <c r="R100" i="19"/>
  <c r="S100" i="19"/>
  <c r="A101" i="19"/>
  <c r="B101" i="19"/>
  <c r="C101" i="19"/>
  <c r="D101" i="19"/>
  <c r="E101" i="19"/>
  <c r="F101" i="19"/>
  <c r="G101" i="19"/>
  <c r="H101" i="19"/>
  <c r="I101" i="19"/>
  <c r="L101" i="19"/>
  <c r="M101" i="19"/>
  <c r="N101" i="19"/>
  <c r="O101" i="19"/>
  <c r="P101" i="19"/>
  <c r="Q101" i="19"/>
  <c r="R101" i="19"/>
  <c r="S101" i="19"/>
  <c r="A102" i="19"/>
  <c r="B102" i="19"/>
  <c r="C102" i="19"/>
  <c r="D102" i="19"/>
  <c r="E102" i="19"/>
  <c r="F102" i="19"/>
  <c r="G102" i="19"/>
  <c r="H102" i="19"/>
  <c r="I102" i="19"/>
  <c r="L102" i="19"/>
  <c r="M102" i="19"/>
  <c r="N102" i="19"/>
  <c r="O102" i="19"/>
  <c r="P102" i="19"/>
  <c r="Q102" i="19"/>
  <c r="R102" i="19"/>
  <c r="S102" i="19"/>
  <c r="A103" i="19"/>
  <c r="B103" i="19"/>
  <c r="C103" i="19"/>
  <c r="D103" i="19"/>
  <c r="E103" i="19"/>
  <c r="F103" i="19"/>
  <c r="G103" i="19"/>
  <c r="H103" i="19"/>
  <c r="I103" i="19"/>
  <c r="L103" i="19"/>
  <c r="M103" i="19"/>
  <c r="N103" i="19"/>
  <c r="O103" i="19"/>
  <c r="P103" i="19"/>
  <c r="Q103" i="19"/>
  <c r="R103" i="19"/>
  <c r="S103" i="19"/>
  <c r="A104" i="19"/>
  <c r="B104" i="19"/>
  <c r="C104" i="19"/>
  <c r="D104" i="19"/>
  <c r="E104" i="19"/>
  <c r="F104" i="19"/>
  <c r="G104" i="19"/>
  <c r="H104" i="19"/>
  <c r="I104" i="19"/>
  <c r="L104" i="19"/>
  <c r="M104" i="19"/>
  <c r="N104" i="19"/>
  <c r="O104" i="19"/>
  <c r="P104" i="19"/>
  <c r="Q104" i="19"/>
  <c r="R104" i="19"/>
  <c r="S104" i="19"/>
  <c r="A56" i="19"/>
  <c r="B56" i="19"/>
  <c r="C56" i="19"/>
  <c r="D56" i="19"/>
  <c r="E56" i="19"/>
  <c r="F56" i="19"/>
  <c r="G56" i="19"/>
  <c r="H56" i="19"/>
  <c r="I56" i="19"/>
  <c r="L56" i="19"/>
  <c r="M56" i="19"/>
  <c r="N56" i="19"/>
  <c r="O56" i="19"/>
  <c r="P56" i="19"/>
  <c r="Q56" i="19"/>
  <c r="R56" i="19"/>
  <c r="S56" i="19"/>
  <c r="A57" i="19"/>
  <c r="B57" i="19"/>
  <c r="C57" i="19"/>
  <c r="D57" i="19"/>
  <c r="E57" i="19"/>
  <c r="F57" i="19"/>
  <c r="G57" i="19"/>
  <c r="H57" i="19"/>
  <c r="I57" i="19"/>
  <c r="L57" i="19"/>
  <c r="M57" i="19"/>
  <c r="N57" i="19"/>
  <c r="O57" i="19"/>
  <c r="P57" i="19"/>
  <c r="Q57" i="19"/>
  <c r="R57" i="19"/>
  <c r="S57" i="19"/>
  <c r="A58" i="19"/>
  <c r="B58" i="19"/>
  <c r="C58" i="19"/>
  <c r="D58" i="19"/>
  <c r="E58" i="19"/>
  <c r="F58" i="19"/>
  <c r="G58" i="19"/>
  <c r="H58" i="19"/>
  <c r="I58" i="19"/>
  <c r="L58" i="19"/>
  <c r="M58" i="19"/>
  <c r="N58" i="19"/>
  <c r="O58" i="19"/>
  <c r="P58" i="19"/>
  <c r="Q58" i="19"/>
  <c r="R58" i="19"/>
  <c r="S58" i="19"/>
  <c r="A59" i="19"/>
  <c r="B59" i="19"/>
  <c r="C59" i="19"/>
  <c r="D59" i="19"/>
  <c r="E59" i="19"/>
  <c r="F59" i="19"/>
  <c r="G59" i="19"/>
  <c r="H59" i="19"/>
  <c r="I59" i="19"/>
  <c r="L59" i="19"/>
  <c r="M59" i="19"/>
  <c r="N59" i="19"/>
  <c r="O59" i="19"/>
  <c r="P59" i="19"/>
  <c r="Q59" i="19"/>
  <c r="R59" i="19"/>
  <c r="S59" i="19"/>
  <c r="A60" i="19"/>
  <c r="B60" i="19"/>
  <c r="C60" i="19"/>
  <c r="D60" i="19"/>
  <c r="E60" i="19"/>
  <c r="F60" i="19"/>
  <c r="G60" i="19"/>
  <c r="H60" i="19"/>
  <c r="I60" i="19"/>
  <c r="L60" i="19"/>
  <c r="M60" i="19"/>
  <c r="N60" i="19"/>
  <c r="O60" i="19"/>
  <c r="P60" i="19"/>
  <c r="Q60" i="19"/>
  <c r="R60" i="19"/>
  <c r="S60" i="19"/>
  <c r="A61" i="19"/>
  <c r="B61" i="19"/>
  <c r="C61" i="19"/>
  <c r="D61" i="19"/>
  <c r="E61" i="19"/>
  <c r="F61" i="19"/>
  <c r="G61" i="19"/>
  <c r="H61" i="19"/>
  <c r="I61" i="19"/>
  <c r="L61" i="19"/>
  <c r="M61" i="19"/>
  <c r="N61" i="19"/>
  <c r="O61" i="19"/>
  <c r="P61" i="19"/>
  <c r="Q61" i="19"/>
  <c r="R61" i="19"/>
  <c r="S61" i="19"/>
  <c r="A62" i="19"/>
  <c r="B62" i="19"/>
  <c r="C62" i="19"/>
  <c r="D62" i="19"/>
  <c r="E62" i="19"/>
  <c r="F62" i="19"/>
  <c r="G62" i="19"/>
  <c r="H62" i="19"/>
  <c r="I62" i="19"/>
  <c r="L62" i="19"/>
  <c r="M62" i="19"/>
  <c r="N62" i="19"/>
  <c r="O62" i="19"/>
  <c r="P62" i="19"/>
  <c r="Q62" i="19"/>
  <c r="R62" i="19"/>
  <c r="S62" i="19"/>
  <c r="A63" i="19"/>
  <c r="B63" i="19"/>
  <c r="C63" i="19"/>
  <c r="D63" i="19"/>
  <c r="E63" i="19"/>
  <c r="F63" i="19"/>
  <c r="G63" i="19"/>
  <c r="H63" i="19"/>
  <c r="I63" i="19"/>
  <c r="L63" i="19"/>
  <c r="M63" i="19"/>
  <c r="N63" i="19"/>
  <c r="O63" i="19"/>
  <c r="P63" i="19"/>
  <c r="Q63" i="19"/>
  <c r="R63" i="19"/>
  <c r="S63" i="19"/>
  <c r="A64" i="19"/>
  <c r="B64" i="19"/>
  <c r="C64" i="19"/>
  <c r="D64" i="19"/>
  <c r="E64" i="19"/>
  <c r="F64" i="19"/>
  <c r="G64" i="19"/>
  <c r="H64" i="19"/>
  <c r="I64" i="19"/>
  <c r="L64" i="19"/>
  <c r="M64" i="19"/>
  <c r="N64" i="19"/>
  <c r="O64" i="19"/>
  <c r="P64" i="19"/>
  <c r="Q64" i="19"/>
  <c r="R64" i="19"/>
  <c r="S64" i="19"/>
  <c r="A65" i="19"/>
  <c r="B65" i="19"/>
  <c r="C65" i="19"/>
  <c r="D65" i="19"/>
  <c r="E65" i="19"/>
  <c r="F65" i="19"/>
  <c r="G65" i="19"/>
  <c r="H65" i="19"/>
  <c r="I65" i="19"/>
  <c r="L65" i="19"/>
  <c r="M65" i="19"/>
  <c r="N65" i="19"/>
  <c r="O65" i="19"/>
  <c r="P65" i="19"/>
  <c r="Q65" i="19"/>
  <c r="R65" i="19"/>
  <c r="S65" i="19"/>
  <c r="A66" i="19"/>
  <c r="B66" i="19"/>
  <c r="C66" i="19"/>
  <c r="D66" i="19"/>
  <c r="E66" i="19"/>
  <c r="F66" i="19"/>
  <c r="G66" i="19"/>
  <c r="H66" i="19"/>
  <c r="I66" i="19"/>
  <c r="L66" i="19"/>
  <c r="M66" i="19"/>
  <c r="N66" i="19"/>
  <c r="O66" i="19"/>
  <c r="P66" i="19"/>
  <c r="Q66" i="19"/>
  <c r="R66" i="19"/>
  <c r="S66" i="19"/>
  <c r="A67" i="19"/>
  <c r="B67" i="19"/>
  <c r="C67" i="19"/>
  <c r="D67" i="19"/>
  <c r="E67" i="19"/>
  <c r="F67" i="19"/>
  <c r="G67" i="19"/>
  <c r="H67" i="19"/>
  <c r="I67" i="19"/>
  <c r="L67" i="19"/>
  <c r="M67" i="19"/>
  <c r="N67" i="19"/>
  <c r="O67" i="19"/>
  <c r="P67" i="19"/>
  <c r="Q67" i="19"/>
  <c r="R67" i="19"/>
  <c r="S67" i="19"/>
  <c r="A68" i="19"/>
  <c r="B68" i="19"/>
  <c r="C68" i="19"/>
  <c r="D68" i="19"/>
  <c r="E68" i="19"/>
  <c r="F68" i="19"/>
  <c r="G68" i="19"/>
  <c r="H68" i="19"/>
  <c r="I68" i="19"/>
  <c r="L68" i="19"/>
  <c r="M68" i="19"/>
  <c r="N68" i="19"/>
  <c r="O68" i="19"/>
  <c r="P68" i="19"/>
  <c r="Q68" i="19"/>
  <c r="R68" i="19"/>
  <c r="S68" i="19"/>
  <c r="A69" i="19"/>
  <c r="B69" i="19"/>
  <c r="C69" i="19"/>
  <c r="D69" i="19"/>
  <c r="E69" i="19"/>
  <c r="F69" i="19"/>
  <c r="G69" i="19"/>
  <c r="H69" i="19"/>
  <c r="I69" i="19"/>
  <c r="L69" i="19"/>
  <c r="M69" i="19"/>
  <c r="N69" i="19"/>
  <c r="O69" i="19"/>
  <c r="P69" i="19"/>
  <c r="Q69" i="19"/>
  <c r="R69" i="19"/>
  <c r="S69" i="19"/>
  <c r="A70" i="19"/>
  <c r="B70" i="19"/>
  <c r="C70" i="19"/>
  <c r="D70" i="19"/>
  <c r="E70" i="19"/>
  <c r="F70" i="19"/>
  <c r="G70" i="19"/>
  <c r="H70" i="19"/>
  <c r="I70" i="19"/>
  <c r="L70" i="19"/>
  <c r="M70" i="19"/>
  <c r="N70" i="19"/>
  <c r="O70" i="19"/>
  <c r="P70" i="19"/>
  <c r="Q70" i="19"/>
  <c r="R70" i="19"/>
  <c r="S70" i="19"/>
  <c r="A71" i="19"/>
  <c r="B71" i="19"/>
  <c r="C71" i="19"/>
  <c r="D71" i="19"/>
  <c r="E71" i="19"/>
  <c r="F71" i="19"/>
  <c r="G71" i="19"/>
  <c r="H71" i="19"/>
  <c r="I71" i="19"/>
  <c r="L71" i="19"/>
  <c r="M71" i="19"/>
  <c r="N71" i="19"/>
  <c r="O71" i="19"/>
  <c r="P71" i="19"/>
  <c r="Q71" i="19"/>
  <c r="R71" i="19"/>
  <c r="S71" i="19"/>
  <c r="A72" i="19"/>
  <c r="B72" i="19"/>
  <c r="C72" i="19"/>
  <c r="D72" i="19"/>
  <c r="E72" i="19"/>
  <c r="F72" i="19"/>
  <c r="G72" i="19"/>
  <c r="H72" i="19"/>
  <c r="I72" i="19"/>
  <c r="L72" i="19"/>
  <c r="M72" i="19"/>
  <c r="N72" i="19"/>
  <c r="O72" i="19"/>
  <c r="P72" i="19"/>
  <c r="Q72" i="19"/>
  <c r="R72" i="19"/>
  <c r="S72" i="19"/>
  <c r="A73" i="19"/>
  <c r="B73" i="19"/>
  <c r="C73" i="19"/>
  <c r="D73" i="19"/>
  <c r="E73" i="19"/>
  <c r="F73" i="19"/>
  <c r="G73" i="19"/>
  <c r="H73" i="19"/>
  <c r="I73" i="19"/>
  <c r="L73" i="19"/>
  <c r="M73" i="19"/>
  <c r="N73" i="19"/>
  <c r="O73" i="19"/>
  <c r="P73" i="19"/>
  <c r="Q73" i="19"/>
  <c r="R73" i="19"/>
  <c r="S73" i="19"/>
  <c r="A74" i="19"/>
  <c r="B74" i="19"/>
  <c r="C74" i="19"/>
  <c r="D74" i="19"/>
  <c r="E74" i="19"/>
  <c r="F74" i="19"/>
  <c r="G74" i="19"/>
  <c r="H74" i="19"/>
  <c r="I74" i="19"/>
  <c r="L74" i="19"/>
  <c r="M74" i="19"/>
  <c r="N74" i="19"/>
  <c r="O74" i="19"/>
  <c r="P74" i="19"/>
  <c r="Q74" i="19"/>
  <c r="R74" i="19"/>
  <c r="S74" i="19"/>
  <c r="A75" i="19"/>
  <c r="B75" i="19"/>
  <c r="C75" i="19"/>
  <c r="D75" i="19"/>
  <c r="E75" i="19"/>
  <c r="F75" i="19"/>
  <c r="G75" i="19"/>
  <c r="H75" i="19"/>
  <c r="I75" i="19"/>
  <c r="L75" i="19"/>
  <c r="M75" i="19"/>
  <c r="N75" i="19"/>
  <c r="O75" i="19"/>
  <c r="P75" i="19"/>
  <c r="Q75" i="19"/>
  <c r="R75" i="19"/>
  <c r="S75" i="19"/>
  <c r="A76" i="19"/>
  <c r="B76" i="19"/>
  <c r="C76" i="19"/>
  <c r="D76" i="19"/>
  <c r="E76" i="19"/>
  <c r="F76" i="19"/>
  <c r="G76" i="19"/>
  <c r="H76" i="19"/>
  <c r="I76" i="19"/>
  <c r="L76" i="19"/>
  <c r="M76" i="19"/>
  <c r="N76" i="19"/>
  <c r="O76" i="19"/>
  <c r="P76" i="19"/>
  <c r="Q76" i="19"/>
  <c r="R76" i="19"/>
  <c r="S76" i="19"/>
  <c r="A77" i="19"/>
  <c r="B77" i="19"/>
  <c r="C77" i="19"/>
  <c r="D77" i="19"/>
  <c r="E77" i="19"/>
  <c r="F77" i="19"/>
  <c r="G77" i="19"/>
  <c r="H77" i="19"/>
  <c r="I77" i="19"/>
  <c r="L77" i="19"/>
  <c r="M77" i="19"/>
  <c r="N77" i="19"/>
  <c r="O77" i="19"/>
  <c r="P77" i="19"/>
  <c r="Q77" i="19"/>
  <c r="R77" i="19"/>
  <c r="S77" i="19"/>
  <c r="A78" i="19"/>
  <c r="B78" i="19"/>
  <c r="C78" i="19"/>
  <c r="D78" i="19"/>
  <c r="E78" i="19"/>
  <c r="F78" i="19"/>
  <c r="G78" i="19"/>
  <c r="H78" i="19"/>
  <c r="I78" i="19"/>
  <c r="L78" i="19"/>
  <c r="M78" i="19"/>
  <c r="N78" i="19"/>
  <c r="O78" i="19"/>
  <c r="P78" i="19"/>
  <c r="Q78" i="19"/>
  <c r="R78" i="19"/>
  <c r="S78" i="19"/>
  <c r="A79" i="19"/>
  <c r="B79" i="19"/>
  <c r="C79" i="19"/>
  <c r="D79" i="19"/>
  <c r="E79" i="19"/>
  <c r="F79" i="19"/>
  <c r="G79" i="19"/>
  <c r="H79" i="19"/>
  <c r="I79" i="19"/>
  <c r="L79" i="19"/>
  <c r="M79" i="19"/>
  <c r="N79" i="19"/>
  <c r="O79" i="19"/>
  <c r="P79" i="19"/>
  <c r="Q79" i="19"/>
  <c r="R79" i="19"/>
  <c r="S79" i="19"/>
  <c r="A80" i="19"/>
  <c r="B80" i="19"/>
  <c r="C80" i="19"/>
  <c r="D80" i="19"/>
  <c r="E80" i="19"/>
  <c r="F80" i="19"/>
  <c r="G80" i="19"/>
  <c r="H80" i="19"/>
  <c r="I80" i="19"/>
  <c r="L80" i="19"/>
  <c r="M80" i="19"/>
  <c r="N80" i="19"/>
  <c r="O80" i="19"/>
  <c r="P80" i="19"/>
  <c r="Q80" i="19"/>
  <c r="R80" i="19"/>
  <c r="S80" i="19"/>
  <c r="A81" i="19"/>
  <c r="B81" i="19"/>
  <c r="C81" i="19"/>
  <c r="D81" i="19"/>
  <c r="E81" i="19"/>
  <c r="F81" i="19"/>
  <c r="G81" i="19"/>
  <c r="H81" i="19"/>
  <c r="I81" i="19"/>
  <c r="L81" i="19"/>
  <c r="M81" i="19"/>
  <c r="N81" i="19"/>
  <c r="O81" i="19"/>
  <c r="P81" i="19"/>
  <c r="Q81" i="19"/>
  <c r="R81" i="19"/>
  <c r="S81" i="19"/>
  <c r="A82" i="19"/>
  <c r="B82" i="19"/>
  <c r="C82" i="19"/>
  <c r="D82" i="19"/>
  <c r="E82" i="19"/>
  <c r="F82" i="19"/>
  <c r="G82" i="19"/>
  <c r="H82" i="19"/>
  <c r="I82" i="19"/>
  <c r="L82" i="19"/>
  <c r="M82" i="19"/>
  <c r="N82" i="19"/>
  <c r="O82" i="19"/>
  <c r="P82" i="19"/>
  <c r="Q82" i="19"/>
  <c r="R82" i="19"/>
  <c r="S82" i="19"/>
  <c r="A83" i="19"/>
  <c r="B83" i="19"/>
  <c r="C83" i="19"/>
  <c r="D83" i="19"/>
  <c r="E83" i="19"/>
  <c r="F83" i="19"/>
  <c r="G83" i="19"/>
  <c r="H83" i="19"/>
  <c r="I83" i="19"/>
  <c r="L83" i="19"/>
  <c r="M83" i="19"/>
  <c r="N83" i="19"/>
  <c r="O83" i="19"/>
  <c r="P83" i="19"/>
  <c r="Q83" i="19"/>
  <c r="R83" i="19"/>
  <c r="S83" i="19"/>
  <c r="A84" i="19"/>
  <c r="B84" i="19"/>
  <c r="C84" i="19"/>
  <c r="D84" i="19"/>
  <c r="E84" i="19"/>
  <c r="F84" i="19"/>
  <c r="G84" i="19"/>
  <c r="H84" i="19"/>
  <c r="I84" i="19"/>
  <c r="L84" i="19"/>
  <c r="M84" i="19"/>
  <c r="N84" i="19"/>
  <c r="O84" i="19"/>
  <c r="P84" i="19"/>
  <c r="Q84" i="19"/>
  <c r="R84" i="19"/>
  <c r="S84" i="19"/>
  <c r="A85" i="19"/>
  <c r="B85" i="19"/>
  <c r="C85" i="19"/>
  <c r="D85" i="19"/>
  <c r="E85" i="19"/>
  <c r="F85" i="19"/>
  <c r="G85" i="19"/>
  <c r="H85" i="19"/>
  <c r="I85" i="19"/>
  <c r="L85" i="19"/>
  <c r="M85" i="19"/>
  <c r="N85" i="19"/>
  <c r="O85" i="19"/>
  <c r="P85" i="19"/>
  <c r="Q85" i="19"/>
  <c r="R85" i="19"/>
  <c r="S85" i="19"/>
  <c r="A86" i="19"/>
  <c r="B86" i="19"/>
  <c r="C86" i="19"/>
  <c r="D86" i="19"/>
  <c r="E86" i="19"/>
  <c r="F86" i="19"/>
  <c r="G86" i="19"/>
  <c r="H86" i="19"/>
  <c r="I86" i="19"/>
  <c r="L86" i="19"/>
  <c r="M86" i="19"/>
  <c r="N86" i="19"/>
  <c r="O86" i="19"/>
  <c r="P86" i="19"/>
  <c r="Q86" i="19"/>
  <c r="R86" i="19"/>
  <c r="S86" i="19"/>
  <c r="A87" i="19"/>
  <c r="B87" i="19"/>
  <c r="C87" i="19"/>
  <c r="D87" i="19"/>
  <c r="E87" i="19"/>
  <c r="F87" i="19"/>
  <c r="G87" i="19"/>
  <c r="H87" i="19"/>
  <c r="I87" i="19"/>
  <c r="L87" i="19"/>
  <c r="M87" i="19"/>
  <c r="N87" i="19"/>
  <c r="O87" i="19"/>
  <c r="P87" i="19"/>
  <c r="Q87" i="19"/>
  <c r="R87" i="19"/>
  <c r="S87" i="19"/>
  <c r="A88" i="19"/>
  <c r="B88" i="19"/>
  <c r="C88" i="19"/>
  <c r="D88" i="19"/>
  <c r="E88" i="19"/>
  <c r="F88" i="19"/>
  <c r="G88" i="19"/>
  <c r="H88" i="19"/>
  <c r="I88" i="19"/>
  <c r="L88" i="19"/>
  <c r="M88" i="19"/>
  <c r="N88" i="19"/>
  <c r="O88" i="19"/>
  <c r="P88" i="19"/>
  <c r="Q88" i="19"/>
  <c r="R88" i="19"/>
  <c r="S88" i="19"/>
  <c r="A89" i="19"/>
  <c r="B89" i="19"/>
  <c r="C89" i="19"/>
  <c r="D89" i="19"/>
  <c r="E89" i="19"/>
  <c r="F89" i="19"/>
  <c r="G89" i="19"/>
  <c r="H89" i="19"/>
  <c r="I89" i="19"/>
  <c r="L89" i="19"/>
  <c r="M89" i="19"/>
  <c r="N89" i="19"/>
  <c r="O89" i="19"/>
  <c r="P89" i="19"/>
  <c r="Q89" i="19"/>
  <c r="R89" i="19"/>
  <c r="S89" i="19"/>
  <c r="A90" i="19"/>
  <c r="B90" i="19"/>
  <c r="C90" i="19"/>
  <c r="D90" i="19"/>
  <c r="E90" i="19"/>
  <c r="F90" i="19"/>
  <c r="G90" i="19"/>
  <c r="H90" i="19"/>
  <c r="I90" i="19"/>
  <c r="L90" i="19"/>
  <c r="M90" i="19"/>
  <c r="N90" i="19"/>
  <c r="O90" i="19"/>
  <c r="P90" i="19"/>
  <c r="Q90" i="19"/>
  <c r="R90" i="19"/>
  <c r="S90" i="19"/>
  <c r="A91" i="19"/>
  <c r="B91" i="19"/>
  <c r="C91" i="19"/>
  <c r="D91" i="19"/>
  <c r="E91" i="19"/>
  <c r="F91" i="19"/>
  <c r="G91" i="19"/>
  <c r="H91" i="19"/>
  <c r="I91" i="19"/>
  <c r="L91" i="19"/>
  <c r="M91" i="19"/>
  <c r="N91" i="19"/>
  <c r="O91" i="19"/>
  <c r="P91" i="19"/>
  <c r="Q91" i="19"/>
  <c r="R91" i="19"/>
  <c r="S91" i="19"/>
  <c r="A92" i="19"/>
  <c r="B92" i="19"/>
  <c r="C92" i="19"/>
  <c r="D92" i="19"/>
  <c r="E92" i="19"/>
  <c r="F92" i="19"/>
  <c r="G92" i="19"/>
  <c r="H92" i="19"/>
  <c r="I92" i="19"/>
  <c r="L92" i="19"/>
  <c r="M92" i="19"/>
  <c r="N92" i="19"/>
  <c r="O92" i="19"/>
  <c r="P92" i="19"/>
  <c r="Q92" i="19"/>
  <c r="R92" i="19"/>
  <c r="S92" i="19"/>
  <c r="A93" i="19"/>
  <c r="B93" i="19"/>
  <c r="C93" i="19"/>
  <c r="D93" i="19"/>
  <c r="E93" i="19"/>
  <c r="F93" i="19"/>
  <c r="G93" i="19"/>
  <c r="H93" i="19"/>
  <c r="I93" i="19"/>
  <c r="L93" i="19"/>
  <c r="M93" i="19"/>
  <c r="N93" i="19"/>
  <c r="O93" i="19"/>
  <c r="P93" i="19"/>
  <c r="Q93" i="19"/>
  <c r="R93" i="19"/>
  <c r="S93" i="19"/>
  <c r="A94" i="19"/>
  <c r="B94" i="19"/>
  <c r="C94" i="19"/>
  <c r="D94" i="19"/>
  <c r="E94" i="19"/>
  <c r="F94" i="19"/>
  <c r="G94" i="19"/>
  <c r="H94" i="19"/>
  <c r="I94" i="19"/>
  <c r="L94" i="19"/>
  <c r="M94" i="19"/>
  <c r="N94" i="19"/>
  <c r="O94" i="19"/>
  <c r="P94" i="19"/>
  <c r="Q94" i="19"/>
  <c r="R94" i="19"/>
  <c r="S94" i="19"/>
  <c r="A95" i="19"/>
  <c r="B95" i="19"/>
  <c r="C95" i="19"/>
  <c r="D95" i="19"/>
  <c r="E95" i="19"/>
  <c r="F95" i="19"/>
  <c r="G95" i="19"/>
  <c r="H95" i="19"/>
  <c r="I95" i="19"/>
  <c r="L95" i="19"/>
  <c r="M95" i="19"/>
  <c r="N95" i="19"/>
  <c r="O95" i="19"/>
  <c r="P95" i="19"/>
  <c r="Q95" i="19"/>
  <c r="R95" i="19"/>
  <c r="S95" i="19"/>
  <c r="A96" i="19"/>
  <c r="B96" i="19"/>
  <c r="C96" i="19"/>
  <c r="D96" i="19"/>
  <c r="E96" i="19"/>
  <c r="F96" i="19"/>
  <c r="G96" i="19"/>
  <c r="H96" i="19"/>
  <c r="I96" i="19"/>
  <c r="L96" i="19"/>
  <c r="M96" i="19"/>
  <c r="N96" i="19"/>
  <c r="O96" i="19"/>
  <c r="P96" i="19"/>
  <c r="Q96" i="19"/>
  <c r="R96" i="19"/>
  <c r="S96" i="19"/>
  <c r="A97" i="19"/>
  <c r="B97" i="19"/>
  <c r="C97" i="19"/>
  <c r="D97" i="19"/>
  <c r="E97" i="19"/>
  <c r="F97" i="19"/>
  <c r="G97" i="19"/>
  <c r="H97" i="19"/>
  <c r="I97" i="19"/>
  <c r="L97" i="19"/>
  <c r="M97" i="19"/>
  <c r="N97" i="19"/>
  <c r="O97" i="19"/>
  <c r="P97" i="19"/>
  <c r="Q97" i="19"/>
  <c r="R97" i="19"/>
  <c r="S97" i="19"/>
  <c r="A98" i="19"/>
  <c r="B98" i="19"/>
  <c r="C98" i="19"/>
  <c r="D98" i="19"/>
  <c r="E98" i="19"/>
  <c r="F98" i="19"/>
  <c r="G98" i="19"/>
  <c r="H98" i="19"/>
  <c r="I98" i="19"/>
  <c r="L98" i="19"/>
  <c r="M98" i="19"/>
  <c r="N98" i="19"/>
  <c r="O98" i="19"/>
  <c r="P98" i="19"/>
  <c r="Q98" i="19"/>
  <c r="R98" i="19"/>
  <c r="S98" i="19"/>
  <c r="B55" i="19"/>
  <c r="C55" i="19"/>
  <c r="D55" i="19"/>
  <c r="E55" i="19"/>
  <c r="F55" i="19"/>
  <c r="G55" i="19"/>
  <c r="H55" i="19"/>
  <c r="I55" i="19"/>
  <c r="L55" i="19"/>
  <c r="M55" i="19"/>
  <c r="N55" i="19"/>
  <c r="O55" i="19"/>
  <c r="P55" i="19"/>
  <c r="Q55" i="19"/>
  <c r="R55" i="19"/>
  <c r="S55" i="19"/>
  <c r="A55" i="19"/>
  <c r="A6" i="19"/>
  <c r="B6" i="19"/>
  <c r="A7" i="19"/>
  <c r="B7" i="19"/>
  <c r="A8" i="19"/>
  <c r="B8" i="19"/>
  <c r="A9" i="19"/>
  <c r="B9" i="19"/>
  <c r="A10" i="19"/>
  <c r="B10" i="19"/>
  <c r="A11" i="19"/>
  <c r="B11" i="19"/>
  <c r="A12" i="19"/>
  <c r="B12" i="19"/>
  <c r="A13" i="19"/>
  <c r="B13" i="19"/>
  <c r="A14" i="19"/>
  <c r="B14" i="19"/>
  <c r="A15" i="19"/>
  <c r="B15" i="19"/>
  <c r="A16" i="19"/>
  <c r="B16" i="19"/>
  <c r="A17" i="19"/>
  <c r="B17" i="19"/>
  <c r="A18" i="19"/>
  <c r="B18" i="19"/>
  <c r="A19" i="19"/>
  <c r="B19" i="19"/>
  <c r="A20" i="19"/>
  <c r="B20" i="19"/>
  <c r="A21" i="19"/>
  <c r="B21" i="19"/>
  <c r="A22" i="19"/>
  <c r="B22" i="19"/>
  <c r="A23" i="19"/>
  <c r="B23" i="19"/>
  <c r="A24" i="19"/>
  <c r="B24" i="19"/>
  <c r="A25" i="19"/>
  <c r="B25" i="19"/>
  <c r="A26" i="19"/>
  <c r="B26" i="19"/>
  <c r="A27" i="19"/>
  <c r="B27" i="19"/>
  <c r="A28" i="19"/>
  <c r="B28" i="19"/>
  <c r="A29" i="19"/>
  <c r="B29" i="19"/>
  <c r="A30" i="19"/>
  <c r="B30" i="19"/>
  <c r="A31" i="19"/>
  <c r="B31" i="19"/>
  <c r="A32" i="19"/>
  <c r="B32" i="19"/>
  <c r="A33" i="19"/>
  <c r="B33" i="19"/>
  <c r="A34" i="19"/>
  <c r="B34" i="19"/>
  <c r="A35" i="19"/>
  <c r="B35" i="19"/>
  <c r="A36" i="19"/>
  <c r="B36" i="19"/>
  <c r="A37" i="19"/>
  <c r="B37" i="19"/>
  <c r="A38" i="19"/>
  <c r="B38" i="19"/>
  <c r="A39" i="19"/>
  <c r="B39" i="19"/>
  <c r="A40" i="19"/>
  <c r="B40" i="19"/>
  <c r="A41" i="19"/>
  <c r="B41" i="19"/>
  <c r="A42" i="19"/>
  <c r="B42" i="19"/>
  <c r="A43" i="19"/>
  <c r="B43" i="19"/>
  <c r="A44" i="19"/>
  <c r="B44" i="19"/>
  <c r="A45" i="19"/>
  <c r="B45" i="19"/>
  <c r="A46" i="19"/>
  <c r="B46" i="19"/>
  <c r="A47" i="19"/>
  <c r="B47" i="19"/>
  <c r="A48" i="19"/>
  <c r="B48" i="19"/>
  <c r="A49" i="19"/>
  <c r="B49" i="19"/>
  <c r="A50" i="19"/>
  <c r="B50" i="19"/>
  <c r="A51" i="19"/>
  <c r="B51" i="19"/>
  <c r="A52" i="19"/>
  <c r="B52" i="19"/>
  <c r="A53" i="19"/>
  <c r="B53" i="19"/>
  <c r="A54" i="19"/>
  <c r="B54" i="19"/>
  <c r="A5" i="19"/>
  <c r="C6" i="19"/>
  <c r="D6" i="19"/>
  <c r="E6" i="19"/>
  <c r="F6" i="19"/>
  <c r="G6" i="19"/>
  <c r="H6" i="19"/>
  <c r="I6" i="19"/>
  <c r="L6" i="19"/>
  <c r="M6" i="19"/>
  <c r="N6" i="19"/>
  <c r="O6" i="19"/>
  <c r="P6" i="19"/>
  <c r="Q6" i="19"/>
  <c r="R6" i="19"/>
  <c r="S6" i="19"/>
  <c r="C7" i="19"/>
  <c r="D7" i="19"/>
  <c r="E7" i="19"/>
  <c r="F7" i="19"/>
  <c r="G7" i="19"/>
  <c r="H7" i="19"/>
  <c r="I7" i="19"/>
  <c r="L7" i="19"/>
  <c r="M7" i="19"/>
  <c r="N7" i="19"/>
  <c r="O7" i="19"/>
  <c r="P7" i="19"/>
  <c r="Q7" i="19"/>
  <c r="R7" i="19"/>
  <c r="S7" i="19"/>
  <c r="C8" i="19"/>
  <c r="D8" i="19"/>
  <c r="E8" i="19"/>
  <c r="F8" i="19"/>
  <c r="G8" i="19"/>
  <c r="H8" i="19"/>
  <c r="I8" i="19"/>
  <c r="L8" i="19"/>
  <c r="M8" i="19"/>
  <c r="N8" i="19"/>
  <c r="O8" i="19"/>
  <c r="P8" i="19"/>
  <c r="Q8" i="19"/>
  <c r="R8" i="19"/>
  <c r="S8" i="19"/>
  <c r="C9" i="19"/>
  <c r="D9" i="19"/>
  <c r="E9" i="19"/>
  <c r="F9" i="19"/>
  <c r="G9" i="19"/>
  <c r="H9" i="19"/>
  <c r="I9" i="19"/>
  <c r="L9" i="19"/>
  <c r="M9" i="19"/>
  <c r="N9" i="19"/>
  <c r="O9" i="19"/>
  <c r="P9" i="19"/>
  <c r="Q9" i="19"/>
  <c r="R9" i="19"/>
  <c r="S9" i="19"/>
  <c r="C10" i="19"/>
  <c r="D10" i="19"/>
  <c r="E10" i="19"/>
  <c r="F10" i="19"/>
  <c r="G10" i="19"/>
  <c r="H10" i="19"/>
  <c r="I10" i="19"/>
  <c r="L10" i="19"/>
  <c r="M10" i="19"/>
  <c r="N10" i="19"/>
  <c r="O10" i="19"/>
  <c r="P10" i="19"/>
  <c r="Q10" i="19"/>
  <c r="R10" i="19"/>
  <c r="S10" i="19"/>
  <c r="C11" i="19"/>
  <c r="D11" i="19"/>
  <c r="E11" i="19"/>
  <c r="F11" i="19"/>
  <c r="G11" i="19"/>
  <c r="H11" i="19"/>
  <c r="I11" i="19"/>
  <c r="L11" i="19"/>
  <c r="M11" i="19"/>
  <c r="N11" i="19"/>
  <c r="O11" i="19"/>
  <c r="P11" i="19"/>
  <c r="Q11" i="19"/>
  <c r="R11" i="19"/>
  <c r="S11" i="19"/>
  <c r="C12" i="19"/>
  <c r="D12" i="19"/>
  <c r="E12" i="19"/>
  <c r="F12" i="19"/>
  <c r="G12" i="19"/>
  <c r="H12" i="19"/>
  <c r="I12" i="19"/>
  <c r="L12" i="19"/>
  <c r="M12" i="19"/>
  <c r="N12" i="19"/>
  <c r="O12" i="19"/>
  <c r="P12" i="19"/>
  <c r="Q12" i="19"/>
  <c r="R12" i="19"/>
  <c r="S12" i="19"/>
  <c r="C13" i="19"/>
  <c r="D13" i="19"/>
  <c r="E13" i="19"/>
  <c r="F13" i="19"/>
  <c r="G13" i="19"/>
  <c r="H13" i="19"/>
  <c r="I13" i="19"/>
  <c r="L13" i="19"/>
  <c r="M13" i="19"/>
  <c r="N13" i="19"/>
  <c r="O13" i="19"/>
  <c r="P13" i="19"/>
  <c r="Q13" i="19"/>
  <c r="R13" i="19"/>
  <c r="S13" i="19"/>
  <c r="C14" i="19"/>
  <c r="D14" i="19"/>
  <c r="E14" i="19"/>
  <c r="F14" i="19"/>
  <c r="G14" i="19"/>
  <c r="H14" i="19"/>
  <c r="I14" i="19"/>
  <c r="L14" i="19"/>
  <c r="M14" i="19"/>
  <c r="N14" i="19"/>
  <c r="O14" i="19"/>
  <c r="P14" i="19"/>
  <c r="Q14" i="19"/>
  <c r="R14" i="19"/>
  <c r="S14" i="19"/>
  <c r="C15" i="19"/>
  <c r="D15" i="19"/>
  <c r="E15" i="19"/>
  <c r="F15" i="19"/>
  <c r="G15" i="19"/>
  <c r="H15" i="19"/>
  <c r="I15" i="19"/>
  <c r="L15" i="19"/>
  <c r="M15" i="19"/>
  <c r="N15" i="19"/>
  <c r="O15" i="19"/>
  <c r="P15" i="19"/>
  <c r="Q15" i="19"/>
  <c r="R15" i="19"/>
  <c r="S15" i="19"/>
  <c r="C16" i="19"/>
  <c r="D16" i="19"/>
  <c r="E16" i="19"/>
  <c r="F16" i="19"/>
  <c r="G16" i="19"/>
  <c r="H16" i="19"/>
  <c r="I16" i="19"/>
  <c r="L16" i="19"/>
  <c r="M16" i="19"/>
  <c r="N16" i="19"/>
  <c r="O16" i="19"/>
  <c r="P16" i="19"/>
  <c r="Q16" i="19"/>
  <c r="R16" i="19"/>
  <c r="S16" i="19"/>
  <c r="C17" i="19"/>
  <c r="D17" i="19"/>
  <c r="E17" i="19"/>
  <c r="F17" i="19"/>
  <c r="G17" i="19"/>
  <c r="H17" i="19"/>
  <c r="I17" i="19"/>
  <c r="L17" i="19"/>
  <c r="M17" i="19"/>
  <c r="N17" i="19"/>
  <c r="O17" i="19"/>
  <c r="P17" i="19"/>
  <c r="Q17" i="19"/>
  <c r="R17" i="19"/>
  <c r="S17" i="19"/>
  <c r="C18" i="19"/>
  <c r="D18" i="19"/>
  <c r="E18" i="19"/>
  <c r="F18" i="19"/>
  <c r="G18" i="19"/>
  <c r="H18" i="19"/>
  <c r="I18" i="19"/>
  <c r="L18" i="19"/>
  <c r="M18" i="19"/>
  <c r="N18" i="19"/>
  <c r="O18" i="19"/>
  <c r="P18" i="19"/>
  <c r="Q18" i="19"/>
  <c r="R18" i="19"/>
  <c r="S18" i="19"/>
  <c r="C19" i="19"/>
  <c r="D19" i="19"/>
  <c r="E19" i="19"/>
  <c r="F19" i="19"/>
  <c r="G19" i="19"/>
  <c r="H19" i="19"/>
  <c r="I19" i="19"/>
  <c r="L19" i="19"/>
  <c r="M19" i="19"/>
  <c r="N19" i="19"/>
  <c r="O19" i="19"/>
  <c r="P19" i="19"/>
  <c r="Q19" i="19"/>
  <c r="R19" i="19"/>
  <c r="S19" i="19"/>
  <c r="C20" i="19"/>
  <c r="D20" i="19"/>
  <c r="E20" i="19"/>
  <c r="F20" i="19"/>
  <c r="G20" i="19"/>
  <c r="H20" i="19"/>
  <c r="I20" i="19"/>
  <c r="L20" i="19"/>
  <c r="M20" i="19"/>
  <c r="N20" i="19"/>
  <c r="O20" i="19"/>
  <c r="P20" i="19"/>
  <c r="Q20" i="19"/>
  <c r="R20" i="19"/>
  <c r="S20" i="19"/>
  <c r="C21" i="19"/>
  <c r="D21" i="19"/>
  <c r="E21" i="19"/>
  <c r="F21" i="19"/>
  <c r="G21" i="19"/>
  <c r="H21" i="19"/>
  <c r="I21" i="19"/>
  <c r="L21" i="19"/>
  <c r="M21" i="19"/>
  <c r="N21" i="19"/>
  <c r="O21" i="19"/>
  <c r="P21" i="19"/>
  <c r="Q21" i="19"/>
  <c r="R21" i="19"/>
  <c r="S21" i="19"/>
  <c r="C22" i="19"/>
  <c r="D22" i="19"/>
  <c r="E22" i="19"/>
  <c r="F22" i="19"/>
  <c r="G22" i="19"/>
  <c r="H22" i="19"/>
  <c r="I22" i="19"/>
  <c r="L22" i="19"/>
  <c r="M22" i="19"/>
  <c r="N22" i="19"/>
  <c r="O22" i="19"/>
  <c r="P22" i="19"/>
  <c r="Q22" i="19"/>
  <c r="R22" i="19"/>
  <c r="S22" i="19"/>
  <c r="C23" i="19"/>
  <c r="D23" i="19"/>
  <c r="E23" i="19"/>
  <c r="F23" i="19"/>
  <c r="G23" i="19"/>
  <c r="H23" i="19"/>
  <c r="I23" i="19"/>
  <c r="L23" i="19"/>
  <c r="M23" i="19"/>
  <c r="N23" i="19"/>
  <c r="O23" i="19"/>
  <c r="P23" i="19"/>
  <c r="Q23" i="19"/>
  <c r="R23" i="19"/>
  <c r="S23" i="19"/>
  <c r="C24" i="19"/>
  <c r="D24" i="19"/>
  <c r="E24" i="19"/>
  <c r="F24" i="19"/>
  <c r="G24" i="19"/>
  <c r="H24" i="19"/>
  <c r="I24" i="19"/>
  <c r="L24" i="19"/>
  <c r="M24" i="19"/>
  <c r="N24" i="19"/>
  <c r="O24" i="19"/>
  <c r="P24" i="19"/>
  <c r="Q24" i="19"/>
  <c r="R24" i="19"/>
  <c r="S24" i="19"/>
  <c r="C25" i="19"/>
  <c r="D25" i="19"/>
  <c r="E25" i="19"/>
  <c r="F25" i="19"/>
  <c r="G25" i="19"/>
  <c r="H25" i="19"/>
  <c r="I25" i="19"/>
  <c r="L25" i="19"/>
  <c r="M25" i="19"/>
  <c r="N25" i="19"/>
  <c r="O25" i="19"/>
  <c r="P25" i="19"/>
  <c r="Q25" i="19"/>
  <c r="R25" i="19"/>
  <c r="S25" i="19"/>
  <c r="C26" i="19"/>
  <c r="D26" i="19"/>
  <c r="E26" i="19"/>
  <c r="F26" i="19"/>
  <c r="G26" i="19"/>
  <c r="H26" i="19"/>
  <c r="I26" i="19"/>
  <c r="L26" i="19"/>
  <c r="M26" i="19"/>
  <c r="N26" i="19"/>
  <c r="O26" i="19"/>
  <c r="P26" i="19"/>
  <c r="Q26" i="19"/>
  <c r="R26" i="19"/>
  <c r="S26" i="19"/>
  <c r="C27" i="19"/>
  <c r="D27" i="19"/>
  <c r="E27" i="19"/>
  <c r="F27" i="19"/>
  <c r="G27" i="19"/>
  <c r="H27" i="19"/>
  <c r="I27" i="19"/>
  <c r="L27" i="19"/>
  <c r="M27" i="19"/>
  <c r="N27" i="19"/>
  <c r="O27" i="19"/>
  <c r="P27" i="19"/>
  <c r="Q27" i="19"/>
  <c r="R27" i="19"/>
  <c r="S27" i="19"/>
  <c r="C28" i="19"/>
  <c r="D28" i="19"/>
  <c r="E28" i="19"/>
  <c r="F28" i="19"/>
  <c r="G28" i="19"/>
  <c r="H28" i="19"/>
  <c r="I28" i="19"/>
  <c r="L28" i="19"/>
  <c r="M28" i="19"/>
  <c r="N28" i="19"/>
  <c r="O28" i="19"/>
  <c r="P28" i="19"/>
  <c r="Q28" i="19"/>
  <c r="R28" i="19"/>
  <c r="S28" i="19"/>
  <c r="C29" i="19"/>
  <c r="D29" i="19"/>
  <c r="E29" i="19"/>
  <c r="F29" i="19"/>
  <c r="G29" i="19"/>
  <c r="H29" i="19"/>
  <c r="I29" i="19"/>
  <c r="L29" i="19"/>
  <c r="M29" i="19"/>
  <c r="N29" i="19"/>
  <c r="O29" i="19"/>
  <c r="P29" i="19"/>
  <c r="Q29" i="19"/>
  <c r="R29" i="19"/>
  <c r="S29" i="19"/>
  <c r="C30" i="19"/>
  <c r="D30" i="19"/>
  <c r="E30" i="19"/>
  <c r="F30" i="19"/>
  <c r="G30" i="19"/>
  <c r="H30" i="19"/>
  <c r="I30" i="19"/>
  <c r="L30" i="19"/>
  <c r="M30" i="19"/>
  <c r="N30" i="19"/>
  <c r="O30" i="19"/>
  <c r="P30" i="19"/>
  <c r="Q30" i="19"/>
  <c r="R30" i="19"/>
  <c r="S30" i="19"/>
  <c r="C31" i="19"/>
  <c r="D31" i="19"/>
  <c r="E31" i="19"/>
  <c r="F31" i="19"/>
  <c r="G31" i="19"/>
  <c r="H31" i="19"/>
  <c r="I31" i="19"/>
  <c r="L31" i="19"/>
  <c r="M31" i="19"/>
  <c r="N31" i="19"/>
  <c r="O31" i="19"/>
  <c r="P31" i="19"/>
  <c r="Q31" i="19"/>
  <c r="R31" i="19"/>
  <c r="S31" i="19"/>
  <c r="C32" i="19"/>
  <c r="D32" i="19"/>
  <c r="E32" i="19"/>
  <c r="F32" i="19"/>
  <c r="G32" i="19"/>
  <c r="H32" i="19"/>
  <c r="I32" i="19"/>
  <c r="L32" i="19"/>
  <c r="M32" i="19"/>
  <c r="N32" i="19"/>
  <c r="O32" i="19"/>
  <c r="P32" i="19"/>
  <c r="Q32" i="19"/>
  <c r="R32" i="19"/>
  <c r="S32" i="19"/>
  <c r="C33" i="19"/>
  <c r="D33" i="19"/>
  <c r="E33" i="19"/>
  <c r="F33" i="19"/>
  <c r="G33" i="19"/>
  <c r="H33" i="19"/>
  <c r="I33" i="19"/>
  <c r="L33" i="19"/>
  <c r="M33" i="19"/>
  <c r="N33" i="19"/>
  <c r="O33" i="19"/>
  <c r="P33" i="19"/>
  <c r="Q33" i="19"/>
  <c r="R33" i="19"/>
  <c r="S33" i="19"/>
  <c r="C34" i="19"/>
  <c r="D34" i="19"/>
  <c r="E34" i="19"/>
  <c r="F34" i="19"/>
  <c r="G34" i="19"/>
  <c r="H34" i="19"/>
  <c r="I34" i="19"/>
  <c r="L34" i="19"/>
  <c r="M34" i="19"/>
  <c r="N34" i="19"/>
  <c r="O34" i="19"/>
  <c r="P34" i="19"/>
  <c r="Q34" i="19"/>
  <c r="R34" i="19"/>
  <c r="S34" i="19"/>
  <c r="C35" i="19"/>
  <c r="D35" i="19"/>
  <c r="E35" i="19"/>
  <c r="F35" i="19"/>
  <c r="G35" i="19"/>
  <c r="H35" i="19"/>
  <c r="I35" i="19"/>
  <c r="L35" i="19"/>
  <c r="M35" i="19"/>
  <c r="N35" i="19"/>
  <c r="O35" i="19"/>
  <c r="P35" i="19"/>
  <c r="Q35" i="19"/>
  <c r="R35" i="19"/>
  <c r="S35" i="19"/>
  <c r="C36" i="19"/>
  <c r="D36" i="19"/>
  <c r="E36" i="19"/>
  <c r="F36" i="19"/>
  <c r="G36" i="19"/>
  <c r="H36" i="19"/>
  <c r="I36" i="19"/>
  <c r="L36" i="19"/>
  <c r="M36" i="19"/>
  <c r="N36" i="19"/>
  <c r="O36" i="19"/>
  <c r="P36" i="19"/>
  <c r="Q36" i="19"/>
  <c r="R36" i="19"/>
  <c r="S36" i="19"/>
  <c r="C37" i="19"/>
  <c r="D37" i="19"/>
  <c r="E37" i="19"/>
  <c r="F37" i="19"/>
  <c r="G37" i="19"/>
  <c r="H37" i="19"/>
  <c r="I37" i="19"/>
  <c r="L37" i="19"/>
  <c r="M37" i="19"/>
  <c r="N37" i="19"/>
  <c r="O37" i="19"/>
  <c r="P37" i="19"/>
  <c r="Q37" i="19"/>
  <c r="R37" i="19"/>
  <c r="S37" i="19"/>
  <c r="C38" i="19"/>
  <c r="D38" i="19"/>
  <c r="E38" i="19"/>
  <c r="F38" i="19"/>
  <c r="G38" i="19"/>
  <c r="H38" i="19"/>
  <c r="I38" i="19"/>
  <c r="L38" i="19"/>
  <c r="M38" i="19"/>
  <c r="N38" i="19"/>
  <c r="O38" i="19"/>
  <c r="P38" i="19"/>
  <c r="Q38" i="19"/>
  <c r="R38" i="19"/>
  <c r="S38" i="19"/>
  <c r="C39" i="19"/>
  <c r="D39" i="19"/>
  <c r="E39" i="19"/>
  <c r="F39" i="19"/>
  <c r="G39" i="19"/>
  <c r="H39" i="19"/>
  <c r="I39" i="19"/>
  <c r="L39" i="19"/>
  <c r="M39" i="19"/>
  <c r="N39" i="19"/>
  <c r="O39" i="19"/>
  <c r="P39" i="19"/>
  <c r="Q39" i="19"/>
  <c r="R39" i="19"/>
  <c r="S39" i="19"/>
  <c r="C40" i="19"/>
  <c r="D40" i="19"/>
  <c r="E40" i="19"/>
  <c r="F40" i="19"/>
  <c r="G40" i="19"/>
  <c r="H40" i="19"/>
  <c r="I40" i="19"/>
  <c r="L40" i="19"/>
  <c r="M40" i="19"/>
  <c r="N40" i="19"/>
  <c r="O40" i="19"/>
  <c r="P40" i="19"/>
  <c r="Q40" i="19"/>
  <c r="R40" i="19"/>
  <c r="S40" i="19"/>
  <c r="C41" i="19"/>
  <c r="D41" i="19"/>
  <c r="E41" i="19"/>
  <c r="F41" i="19"/>
  <c r="G41" i="19"/>
  <c r="H41" i="19"/>
  <c r="I41" i="19"/>
  <c r="L41" i="19"/>
  <c r="M41" i="19"/>
  <c r="N41" i="19"/>
  <c r="O41" i="19"/>
  <c r="P41" i="19"/>
  <c r="Q41" i="19"/>
  <c r="R41" i="19"/>
  <c r="S41" i="19"/>
  <c r="C42" i="19"/>
  <c r="D42" i="19"/>
  <c r="E42" i="19"/>
  <c r="F42" i="19"/>
  <c r="G42" i="19"/>
  <c r="H42" i="19"/>
  <c r="I42" i="19"/>
  <c r="L42" i="19"/>
  <c r="M42" i="19"/>
  <c r="N42" i="19"/>
  <c r="O42" i="19"/>
  <c r="P42" i="19"/>
  <c r="Q42" i="19"/>
  <c r="R42" i="19"/>
  <c r="S42" i="19"/>
  <c r="C43" i="19"/>
  <c r="D43" i="19"/>
  <c r="E43" i="19"/>
  <c r="F43" i="19"/>
  <c r="G43" i="19"/>
  <c r="H43" i="19"/>
  <c r="I43" i="19"/>
  <c r="L43" i="19"/>
  <c r="M43" i="19"/>
  <c r="N43" i="19"/>
  <c r="O43" i="19"/>
  <c r="P43" i="19"/>
  <c r="Q43" i="19"/>
  <c r="R43" i="19"/>
  <c r="S43" i="19"/>
  <c r="C44" i="19"/>
  <c r="D44" i="19"/>
  <c r="E44" i="19"/>
  <c r="F44" i="19"/>
  <c r="G44" i="19"/>
  <c r="H44" i="19"/>
  <c r="I44" i="19"/>
  <c r="L44" i="19"/>
  <c r="M44" i="19"/>
  <c r="N44" i="19"/>
  <c r="O44" i="19"/>
  <c r="P44" i="19"/>
  <c r="Q44" i="19"/>
  <c r="R44" i="19"/>
  <c r="S44" i="19"/>
  <c r="C45" i="19"/>
  <c r="D45" i="19"/>
  <c r="E45" i="19"/>
  <c r="F45" i="19"/>
  <c r="G45" i="19"/>
  <c r="H45" i="19"/>
  <c r="I45" i="19"/>
  <c r="L45" i="19"/>
  <c r="M45" i="19"/>
  <c r="N45" i="19"/>
  <c r="O45" i="19"/>
  <c r="P45" i="19"/>
  <c r="Q45" i="19"/>
  <c r="R45" i="19"/>
  <c r="S45" i="19"/>
  <c r="C46" i="19"/>
  <c r="D46" i="19"/>
  <c r="E46" i="19"/>
  <c r="F46" i="19"/>
  <c r="G46" i="19"/>
  <c r="H46" i="19"/>
  <c r="I46" i="19"/>
  <c r="L46" i="19"/>
  <c r="M46" i="19"/>
  <c r="N46" i="19"/>
  <c r="O46" i="19"/>
  <c r="P46" i="19"/>
  <c r="Q46" i="19"/>
  <c r="R46" i="19"/>
  <c r="S46" i="19"/>
  <c r="C47" i="19"/>
  <c r="D47" i="19"/>
  <c r="E47" i="19"/>
  <c r="F47" i="19"/>
  <c r="G47" i="19"/>
  <c r="H47" i="19"/>
  <c r="I47" i="19"/>
  <c r="L47" i="19"/>
  <c r="M47" i="19"/>
  <c r="N47" i="19"/>
  <c r="O47" i="19"/>
  <c r="P47" i="19"/>
  <c r="Q47" i="19"/>
  <c r="R47" i="19"/>
  <c r="S47" i="19"/>
  <c r="C48" i="19"/>
  <c r="D48" i="19"/>
  <c r="E48" i="19"/>
  <c r="F48" i="19"/>
  <c r="G48" i="19"/>
  <c r="H48" i="19"/>
  <c r="I48" i="19"/>
  <c r="L48" i="19"/>
  <c r="M48" i="19"/>
  <c r="N48" i="19"/>
  <c r="O48" i="19"/>
  <c r="P48" i="19"/>
  <c r="Q48" i="19"/>
  <c r="R48" i="19"/>
  <c r="S48" i="19"/>
  <c r="C49" i="19"/>
  <c r="D49" i="19"/>
  <c r="E49" i="19"/>
  <c r="F49" i="19"/>
  <c r="G49" i="19"/>
  <c r="H49" i="19"/>
  <c r="I49" i="19"/>
  <c r="L49" i="19"/>
  <c r="M49" i="19"/>
  <c r="N49" i="19"/>
  <c r="O49" i="19"/>
  <c r="P49" i="19"/>
  <c r="Q49" i="19"/>
  <c r="R49" i="19"/>
  <c r="S49" i="19"/>
  <c r="C50" i="19"/>
  <c r="D50" i="19"/>
  <c r="E50" i="19"/>
  <c r="F50" i="19"/>
  <c r="G50" i="19"/>
  <c r="H50" i="19"/>
  <c r="I50" i="19"/>
  <c r="L50" i="19"/>
  <c r="M50" i="19"/>
  <c r="N50" i="19"/>
  <c r="O50" i="19"/>
  <c r="P50" i="19"/>
  <c r="Q50" i="19"/>
  <c r="R50" i="19"/>
  <c r="S50" i="19"/>
  <c r="C51" i="19"/>
  <c r="D51" i="19"/>
  <c r="E51" i="19"/>
  <c r="F51" i="19"/>
  <c r="G51" i="19"/>
  <c r="H51" i="19"/>
  <c r="I51" i="19"/>
  <c r="L51" i="19"/>
  <c r="M51" i="19"/>
  <c r="N51" i="19"/>
  <c r="O51" i="19"/>
  <c r="P51" i="19"/>
  <c r="Q51" i="19"/>
  <c r="R51" i="19"/>
  <c r="S51" i="19"/>
  <c r="C52" i="19"/>
  <c r="D52" i="19"/>
  <c r="E52" i="19"/>
  <c r="F52" i="19"/>
  <c r="G52" i="19"/>
  <c r="H52" i="19"/>
  <c r="I52" i="19"/>
  <c r="L52" i="19"/>
  <c r="M52" i="19"/>
  <c r="N52" i="19"/>
  <c r="O52" i="19"/>
  <c r="P52" i="19"/>
  <c r="Q52" i="19"/>
  <c r="R52" i="19"/>
  <c r="S52" i="19"/>
  <c r="C53" i="19"/>
  <c r="D53" i="19"/>
  <c r="E53" i="19"/>
  <c r="F53" i="19"/>
  <c r="G53" i="19"/>
  <c r="H53" i="19"/>
  <c r="I53" i="19"/>
  <c r="L53" i="19"/>
  <c r="M53" i="19"/>
  <c r="N53" i="19"/>
  <c r="O53" i="19"/>
  <c r="P53" i="19"/>
  <c r="Q53" i="19"/>
  <c r="R53" i="19"/>
  <c r="S53" i="19"/>
  <c r="C54" i="19"/>
  <c r="D54" i="19"/>
  <c r="E54" i="19"/>
  <c r="F54" i="19"/>
  <c r="G54" i="19"/>
  <c r="H54" i="19"/>
  <c r="I54" i="19"/>
  <c r="L54" i="19"/>
  <c r="M54" i="19"/>
  <c r="N54" i="19"/>
  <c r="O54" i="19"/>
  <c r="P54" i="19"/>
  <c r="Q54" i="19"/>
  <c r="R54" i="19"/>
  <c r="S54" i="19"/>
  <c r="S5" i="19"/>
  <c r="C5" i="19"/>
  <c r="D5" i="19"/>
  <c r="E5" i="19"/>
  <c r="F5" i="19"/>
  <c r="G5" i="19"/>
  <c r="H5" i="19"/>
  <c r="I5" i="19"/>
  <c r="L5" i="19"/>
  <c r="M5" i="19"/>
  <c r="N5" i="19"/>
  <c r="O5" i="19"/>
  <c r="P5" i="19"/>
  <c r="Q5" i="19"/>
  <c r="R5" i="19"/>
  <c r="B5" i="19"/>
  <c r="G9" i="17" l="1"/>
  <c r="D33" i="16" l="1"/>
  <c r="D18" i="16"/>
  <c r="O2" i="2"/>
  <c r="D21" i="16"/>
  <c r="D22" i="16"/>
  <c r="D23" i="16"/>
  <c r="D24" i="16"/>
  <c r="D25" i="16"/>
  <c r="D26" i="16"/>
  <c r="D27" i="16"/>
  <c r="D28" i="16"/>
  <c r="D29" i="16"/>
  <c r="D30" i="16"/>
  <c r="D31" i="16"/>
  <c r="D32" i="16"/>
  <c r="D20" i="16"/>
  <c r="D4" i="16"/>
  <c r="D5" i="16"/>
  <c r="D6" i="16"/>
  <c r="D7" i="16"/>
  <c r="D8" i="16"/>
  <c r="D9" i="16"/>
  <c r="D10" i="16"/>
  <c r="D11" i="16"/>
  <c r="D12" i="16"/>
  <c r="D13" i="16"/>
  <c r="D14" i="16"/>
  <c r="D15" i="16"/>
  <c r="D16" i="16"/>
  <c r="D17" i="16"/>
  <c r="D3" i="16"/>
  <c r="D2" i="16"/>
  <c r="D1" i="16"/>
  <c r="C19" i="16"/>
  <c r="C20" i="16"/>
  <c r="C21" i="16"/>
  <c r="C22" i="16"/>
  <c r="C23" i="16"/>
  <c r="C24" i="16"/>
  <c r="C25" i="16"/>
  <c r="C26" i="16"/>
  <c r="C27" i="16"/>
  <c r="C28" i="16"/>
  <c r="C29" i="16"/>
  <c r="C30" i="16"/>
  <c r="C31" i="16"/>
  <c r="C32" i="16"/>
  <c r="C4" i="16"/>
  <c r="C5" i="16"/>
  <c r="C6" i="16"/>
  <c r="C7" i="16"/>
  <c r="C8" i="16"/>
  <c r="C9" i="16"/>
  <c r="C10" i="16"/>
  <c r="C11" i="16"/>
  <c r="C12" i="16"/>
  <c r="C13" i="16"/>
  <c r="C14" i="16"/>
  <c r="C15" i="16"/>
  <c r="C16" i="16"/>
  <c r="C17" i="16"/>
  <c r="C3" i="16"/>
  <c r="K56" i="14"/>
  <c r="K104" i="19" s="1"/>
  <c r="J56" i="14"/>
  <c r="J104" i="19" s="1"/>
  <c r="K55" i="14"/>
  <c r="K103" i="19" s="1"/>
  <c r="J55" i="14"/>
  <c r="J103" i="19" s="1"/>
  <c r="K54" i="14"/>
  <c r="K102" i="19" s="1"/>
  <c r="J54" i="14"/>
  <c r="J102" i="19" s="1"/>
  <c r="K53" i="14"/>
  <c r="K101" i="19" s="1"/>
  <c r="J53" i="14"/>
  <c r="J101" i="19" s="1"/>
  <c r="K52" i="14"/>
  <c r="K100" i="19" s="1"/>
  <c r="J52" i="14"/>
  <c r="J100" i="19" s="1"/>
  <c r="K51" i="14"/>
  <c r="K99" i="19" s="1"/>
  <c r="J51" i="14"/>
  <c r="J99" i="19" s="1"/>
  <c r="K50" i="14"/>
  <c r="K98" i="19" s="1"/>
  <c r="J50" i="14"/>
  <c r="J98" i="19" s="1"/>
  <c r="K49" i="14"/>
  <c r="K97" i="19" s="1"/>
  <c r="J49" i="14"/>
  <c r="J97" i="19" s="1"/>
  <c r="K48" i="14"/>
  <c r="K96" i="19" s="1"/>
  <c r="J48" i="14"/>
  <c r="J96" i="19" s="1"/>
  <c r="K47" i="14"/>
  <c r="K95" i="19" s="1"/>
  <c r="J47" i="14"/>
  <c r="J95" i="19" s="1"/>
  <c r="K46" i="14"/>
  <c r="K94" i="19" s="1"/>
  <c r="J46" i="14"/>
  <c r="J94" i="19" s="1"/>
  <c r="K45" i="14"/>
  <c r="K93" i="19" s="1"/>
  <c r="J45" i="14"/>
  <c r="J93" i="19" s="1"/>
  <c r="K44" i="14"/>
  <c r="K92" i="19" s="1"/>
  <c r="J44" i="14"/>
  <c r="J92" i="19" s="1"/>
  <c r="K43" i="14"/>
  <c r="K91" i="19" s="1"/>
  <c r="J43" i="14"/>
  <c r="J91" i="19" s="1"/>
  <c r="K42" i="14"/>
  <c r="K90" i="19" s="1"/>
  <c r="J42" i="14"/>
  <c r="J90" i="19" s="1"/>
  <c r="K41" i="14"/>
  <c r="K89" i="19" s="1"/>
  <c r="J41" i="14"/>
  <c r="J89" i="19" s="1"/>
  <c r="K40" i="14"/>
  <c r="K88" i="19" s="1"/>
  <c r="J40" i="14"/>
  <c r="J88" i="19" s="1"/>
  <c r="K39" i="14"/>
  <c r="K87" i="19" s="1"/>
  <c r="J39" i="14"/>
  <c r="J87" i="19" s="1"/>
  <c r="K38" i="14"/>
  <c r="K86" i="19" s="1"/>
  <c r="J38" i="14"/>
  <c r="J86" i="19" s="1"/>
  <c r="K37" i="14"/>
  <c r="K85" i="19" s="1"/>
  <c r="J37" i="14"/>
  <c r="J85" i="19" s="1"/>
  <c r="K36" i="14"/>
  <c r="K84" i="19" s="1"/>
  <c r="J36" i="14"/>
  <c r="J84" i="19" s="1"/>
  <c r="K35" i="14"/>
  <c r="K83" i="19" s="1"/>
  <c r="J35" i="14"/>
  <c r="J83" i="19" s="1"/>
  <c r="K34" i="14"/>
  <c r="K82" i="19" s="1"/>
  <c r="J34" i="14"/>
  <c r="J82" i="19" s="1"/>
  <c r="K33" i="14"/>
  <c r="K81" i="19" s="1"/>
  <c r="J33" i="14"/>
  <c r="J81" i="19" s="1"/>
  <c r="K32" i="14"/>
  <c r="K80" i="19" s="1"/>
  <c r="J32" i="14"/>
  <c r="J80" i="19" s="1"/>
  <c r="K31" i="14"/>
  <c r="K79" i="19" s="1"/>
  <c r="J31" i="14"/>
  <c r="J79" i="19" s="1"/>
  <c r="K30" i="14"/>
  <c r="K78" i="19" s="1"/>
  <c r="J30" i="14"/>
  <c r="J78" i="19" s="1"/>
  <c r="K29" i="14"/>
  <c r="K77" i="19" s="1"/>
  <c r="J29" i="14"/>
  <c r="J77" i="19" s="1"/>
  <c r="K28" i="14"/>
  <c r="K76" i="19" s="1"/>
  <c r="J28" i="14"/>
  <c r="J76" i="19" s="1"/>
  <c r="K27" i="14"/>
  <c r="K75" i="19" s="1"/>
  <c r="J27" i="14"/>
  <c r="J75" i="19" s="1"/>
  <c r="K26" i="14"/>
  <c r="K74" i="19" s="1"/>
  <c r="J26" i="14"/>
  <c r="J74" i="19" s="1"/>
  <c r="K25" i="14"/>
  <c r="K73" i="19" s="1"/>
  <c r="J25" i="14"/>
  <c r="J73" i="19" s="1"/>
  <c r="K24" i="14"/>
  <c r="K72" i="19" s="1"/>
  <c r="J24" i="14"/>
  <c r="J72" i="19" s="1"/>
  <c r="K23" i="14"/>
  <c r="K71" i="19" s="1"/>
  <c r="J23" i="14"/>
  <c r="J71" i="19" s="1"/>
  <c r="K22" i="14"/>
  <c r="K70" i="19" s="1"/>
  <c r="J22" i="14"/>
  <c r="J70" i="19" s="1"/>
  <c r="K21" i="14"/>
  <c r="K69" i="19" s="1"/>
  <c r="J21" i="14"/>
  <c r="J69" i="19" s="1"/>
  <c r="K20" i="14"/>
  <c r="K68" i="19" s="1"/>
  <c r="J20" i="14"/>
  <c r="J68" i="19" s="1"/>
  <c r="K19" i="14"/>
  <c r="K67" i="19" s="1"/>
  <c r="J19" i="14"/>
  <c r="J67" i="19" s="1"/>
  <c r="K18" i="14"/>
  <c r="K66" i="19" s="1"/>
  <c r="J18" i="14"/>
  <c r="J66" i="19" s="1"/>
  <c r="K17" i="14"/>
  <c r="K65" i="19" s="1"/>
  <c r="J17" i="14"/>
  <c r="J65" i="19" s="1"/>
  <c r="K16" i="14"/>
  <c r="K64" i="19" s="1"/>
  <c r="J16" i="14"/>
  <c r="J64" i="19" s="1"/>
  <c r="K15" i="14"/>
  <c r="K63" i="19" s="1"/>
  <c r="J15" i="14"/>
  <c r="J63" i="19" s="1"/>
  <c r="K14" i="14"/>
  <c r="K62" i="19" s="1"/>
  <c r="J14" i="14"/>
  <c r="J62" i="19" s="1"/>
  <c r="K13" i="14"/>
  <c r="K61" i="19" s="1"/>
  <c r="J13" i="14"/>
  <c r="J61" i="19" s="1"/>
  <c r="K12" i="14"/>
  <c r="K60" i="19" s="1"/>
  <c r="J12" i="14"/>
  <c r="J60" i="19" s="1"/>
  <c r="K11" i="14"/>
  <c r="K59" i="19" s="1"/>
  <c r="J11" i="14"/>
  <c r="J59" i="19" s="1"/>
  <c r="K10" i="14"/>
  <c r="K58" i="19" s="1"/>
  <c r="J10" i="14"/>
  <c r="J58" i="19" s="1"/>
  <c r="K9" i="14"/>
  <c r="K57" i="19" s="1"/>
  <c r="J9" i="14"/>
  <c r="J57" i="19" s="1"/>
  <c r="K8" i="14"/>
  <c r="K56" i="19" s="1"/>
  <c r="J8" i="14"/>
  <c r="J56" i="19" s="1"/>
  <c r="K7" i="14"/>
  <c r="K55" i="19" s="1"/>
  <c r="J7" i="14"/>
  <c r="J55" i="19" s="1"/>
  <c r="O2" i="14"/>
  <c r="O1" i="14"/>
  <c r="K56" i="2"/>
  <c r="K54" i="19" s="1"/>
  <c r="J56" i="2"/>
  <c r="J54" i="19" s="1"/>
  <c r="K55" i="2"/>
  <c r="K53" i="19" s="1"/>
  <c r="J55" i="2"/>
  <c r="J53" i="19" s="1"/>
  <c r="K54" i="2"/>
  <c r="K52" i="19" s="1"/>
  <c r="J54" i="2"/>
  <c r="J52" i="19" s="1"/>
  <c r="K53" i="2"/>
  <c r="K51" i="19" s="1"/>
  <c r="J53" i="2"/>
  <c r="J51" i="19" s="1"/>
  <c r="K52" i="2"/>
  <c r="K50" i="19" s="1"/>
  <c r="J52" i="2"/>
  <c r="J50" i="19" s="1"/>
  <c r="K51" i="2"/>
  <c r="K49" i="19" s="1"/>
  <c r="J51" i="2"/>
  <c r="J49" i="19" s="1"/>
  <c r="K50" i="2"/>
  <c r="K48" i="19" s="1"/>
  <c r="J50" i="2"/>
  <c r="J48" i="19" s="1"/>
  <c r="K49" i="2"/>
  <c r="K47" i="19" s="1"/>
  <c r="J49" i="2"/>
  <c r="J47" i="19" s="1"/>
  <c r="K48" i="2"/>
  <c r="K46" i="19" s="1"/>
  <c r="J48" i="2"/>
  <c r="J46" i="19" s="1"/>
  <c r="K47" i="2"/>
  <c r="K45" i="19" s="1"/>
  <c r="J47" i="2"/>
  <c r="J45" i="19" s="1"/>
  <c r="K46" i="2"/>
  <c r="K44" i="19" s="1"/>
  <c r="J46" i="2"/>
  <c r="J44" i="19" s="1"/>
  <c r="K45" i="2"/>
  <c r="K43" i="19" s="1"/>
  <c r="J45" i="2"/>
  <c r="J43" i="19" s="1"/>
  <c r="K44" i="2"/>
  <c r="K42" i="19" s="1"/>
  <c r="J44" i="2"/>
  <c r="J42" i="19" s="1"/>
  <c r="K43" i="2"/>
  <c r="K41" i="19" s="1"/>
  <c r="J43" i="2"/>
  <c r="J41" i="19" s="1"/>
  <c r="K42" i="2"/>
  <c r="K40" i="19" s="1"/>
  <c r="J42" i="2"/>
  <c r="J40" i="19" s="1"/>
  <c r="K41" i="2"/>
  <c r="K39" i="19" s="1"/>
  <c r="J41" i="2"/>
  <c r="J39" i="19" s="1"/>
  <c r="K40" i="2"/>
  <c r="K38" i="19" s="1"/>
  <c r="J40" i="2"/>
  <c r="J38" i="19" s="1"/>
  <c r="K39" i="2"/>
  <c r="K37" i="19" s="1"/>
  <c r="J39" i="2"/>
  <c r="J37" i="19" s="1"/>
  <c r="K38" i="2"/>
  <c r="K36" i="19" s="1"/>
  <c r="J38" i="2"/>
  <c r="J36" i="19" s="1"/>
  <c r="K37" i="2"/>
  <c r="K35" i="19" s="1"/>
  <c r="J37" i="2"/>
  <c r="J35" i="19" s="1"/>
  <c r="K36" i="2"/>
  <c r="K34" i="19" s="1"/>
  <c r="J36" i="2"/>
  <c r="J34" i="19" s="1"/>
  <c r="K35" i="2"/>
  <c r="K33" i="19" s="1"/>
  <c r="J35" i="2"/>
  <c r="J33" i="19" s="1"/>
  <c r="K34" i="2"/>
  <c r="K32" i="19" s="1"/>
  <c r="J34" i="2"/>
  <c r="J32" i="19" s="1"/>
  <c r="K33" i="2"/>
  <c r="K31" i="19" s="1"/>
  <c r="J33" i="2"/>
  <c r="J31" i="19" s="1"/>
  <c r="K32" i="2"/>
  <c r="K30" i="19" s="1"/>
  <c r="J32" i="2"/>
  <c r="J30" i="19" s="1"/>
  <c r="K31" i="2"/>
  <c r="K29" i="19" s="1"/>
  <c r="J31" i="2"/>
  <c r="J29" i="19" s="1"/>
  <c r="K30" i="2"/>
  <c r="K28" i="19" s="1"/>
  <c r="J30" i="2"/>
  <c r="J28" i="19" s="1"/>
  <c r="K29" i="2"/>
  <c r="K27" i="19" s="1"/>
  <c r="J29" i="2"/>
  <c r="J27" i="19" s="1"/>
  <c r="K28" i="2"/>
  <c r="K26" i="19" s="1"/>
  <c r="J28" i="2"/>
  <c r="J26" i="19" s="1"/>
  <c r="K27" i="2"/>
  <c r="K25" i="19" s="1"/>
  <c r="J27" i="2"/>
  <c r="J25" i="19" s="1"/>
  <c r="K26" i="2"/>
  <c r="K24" i="19" s="1"/>
  <c r="J26" i="2"/>
  <c r="J24" i="19" s="1"/>
  <c r="K25" i="2"/>
  <c r="K23" i="19" s="1"/>
  <c r="J25" i="2"/>
  <c r="J23" i="19" s="1"/>
  <c r="K24" i="2"/>
  <c r="K22" i="19" s="1"/>
  <c r="J24" i="2"/>
  <c r="J22" i="19" s="1"/>
  <c r="K23" i="2"/>
  <c r="K21" i="19" s="1"/>
  <c r="J23" i="2"/>
  <c r="J21" i="19" s="1"/>
  <c r="K22" i="2"/>
  <c r="K20" i="19" s="1"/>
  <c r="J22" i="2"/>
  <c r="J20" i="19" s="1"/>
  <c r="K21" i="2"/>
  <c r="K19" i="19" s="1"/>
  <c r="J21" i="2"/>
  <c r="J19" i="19" s="1"/>
  <c r="K20" i="2"/>
  <c r="K18" i="19" s="1"/>
  <c r="J20" i="2"/>
  <c r="J18" i="19" s="1"/>
  <c r="K19" i="2"/>
  <c r="K17" i="19" s="1"/>
  <c r="J19" i="2"/>
  <c r="J17" i="19" s="1"/>
  <c r="K18" i="2"/>
  <c r="K16" i="19" s="1"/>
  <c r="J18" i="2"/>
  <c r="J16" i="19" s="1"/>
  <c r="K17" i="2"/>
  <c r="K15" i="19" s="1"/>
  <c r="J17" i="2"/>
  <c r="J15" i="19" s="1"/>
  <c r="K16" i="2"/>
  <c r="K14" i="19" s="1"/>
  <c r="J16" i="2"/>
  <c r="J14" i="19" s="1"/>
  <c r="K15" i="2"/>
  <c r="K13" i="19" s="1"/>
  <c r="J15" i="2"/>
  <c r="J13" i="19" s="1"/>
  <c r="K14" i="2"/>
  <c r="K12" i="19" s="1"/>
  <c r="J14" i="2"/>
  <c r="J12" i="19" s="1"/>
  <c r="K13" i="2"/>
  <c r="K11" i="19" s="1"/>
  <c r="J13" i="2"/>
  <c r="J11" i="19" s="1"/>
  <c r="K12" i="2"/>
  <c r="K10" i="19" s="1"/>
  <c r="J12" i="2"/>
  <c r="J10" i="19" s="1"/>
  <c r="K11" i="2"/>
  <c r="K9" i="19" s="1"/>
  <c r="J11" i="2"/>
  <c r="J9" i="19" s="1"/>
  <c r="K10" i="2"/>
  <c r="K8" i="19" s="1"/>
  <c r="J10" i="2"/>
  <c r="J8" i="19" s="1"/>
  <c r="K9" i="2"/>
  <c r="K7" i="19" s="1"/>
  <c r="J9" i="2"/>
  <c r="J7" i="19" s="1"/>
  <c r="K8" i="2"/>
  <c r="K6" i="19" s="1"/>
  <c r="J8" i="2"/>
  <c r="J6" i="19" s="1"/>
  <c r="J7" i="2"/>
  <c r="J5" i="19" s="1"/>
  <c r="K7" i="2"/>
  <c r="K5" i="19" s="1"/>
  <c r="O1" i="2"/>
  <c r="J1" i="11"/>
  <c r="G14" i="11"/>
  <c r="F3" i="11"/>
  <c r="F4" i="11"/>
  <c r="H12" i="11"/>
  <c r="I12" i="11" s="1"/>
  <c r="H11" i="11"/>
  <c r="I11" i="11" s="1"/>
  <c r="H9" i="11"/>
  <c r="I9" i="11" s="1"/>
  <c r="F14" i="11"/>
  <c r="H10" i="11"/>
  <c r="I10" i="11" s="1"/>
  <c r="H14"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江別市教育委員会</author>
  </authors>
  <commentList>
    <comment ref="F12" authorId="0" shapeId="0" xr:uid="{00000000-0006-0000-0100-000001000000}">
      <text>
        <r>
          <rPr>
            <sz val="9"/>
            <color indexed="81"/>
            <rFont val="ＭＳ Ｐゴシック"/>
            <family val="3"/>
            <charset val="128"/>
          </rPr>
          <t>学校名は「市（町・村）立」の文字は除き、市町村名+学校名で。
　　　　　　　　　　　　（例：江別大麻）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浜崎隆行</author>
  </authors>
  <commentList>
    <comment ref="B7" authorId="0" shapeId="0" xr:uid="{00000000-0006-0000-0300-000001000000}">
      <text>
        <r>
          <rPr>
            <b/>
            <sz val="9"/>
            <color indexed="81"/>
            <rFont val="ＭＳ Ｐゴシック"/>
            <family val="3"/>
            <charset val="128"/>
          </rPr>
          <t>道央陸協のアスリート・ビブスがない者に○印をつける</t>
        </r>
        <r>
          <rPr>
            <sz val="9"/>
            <color indexed="81"/>
            <rFont val="ＭＳ Ｐゴシック"/>
            <family val="3"/>
            <charset val="128"/>
          </rPr>
          <t xml:space="preserve">
</t>
        </r>
      </text>
    </comment>
    <comment ref="C7" authorId="0" shapeId="0" xr:uid="{00000000-0006-0000-0300-000002000000}">
      <text>
        <r>
          <rPr>
            <b/>
            <sz val="9"/>
            <color indexed="81"/>
            <rFont val="ＭＳ Ｐゴシック"/>
            <family val="3"/>
            <charset val="128"/>
          </rPr>
          <t>今シーズン取得した道央陸協のアスリート・ビブス番号を記入のこと</t>
        </r>
        <r>
          <rPr>
            <sz val="9"/>
            <color indexed="81"/>
            <rFont val="ＭＳ Ｐゴシック"/>
            <family val="3"/>
            <charset val="128"/>
          </rPr>
          <t xml:space="preserve">
</t>
        </r>
      </text>
    </comment>
    <comment ref="D7" authorId="0" shapeId="0" xr:uid="{00000000-0006-0000-0300-000003000000}">
      <text>
        <r>
          <rPr>
            <sz val="9"/>
            <color indexed="81"/>
            <rFont val="ＭＳ Ｐゴシック"/>
            <family val="3"/>
            <charset val="128"/>
          </rPr>
          <t xml:space="preserve">姓と名の間に全角スペースを１つ入れる。
</t>
        </r>
      </text>
    </comment>
    <comment ref="E7" authorId="0" shapeId="0" xr:uid="{00000000-0006-0000-0300-000004000000}">
      <text>
        <r>
          <rPr>
            <b/>
            <sz val="9"/>
            <color indexed="81"/>
            <rFont val="ＭＳ Ｐゴシック"/>
            <family val="3"/>
            <charset val="128"/>
          </rPr>
          <t>姓と名の間にスペースを入れる</t>
        </r>
        <r>
          <rPr>
            <sz val="9"/>
            <color indexed="81"/>
            <rFont val="ＭＳ Ｐゴシック"/>
            <family val="3"/>
            <charset val="128"/>
          </rPr>
          <t xml:space="preserve">
</t>
        </r>
      </text>
    </comment>
    <comment ref="N7" authorId="0" shapeId="0" xr:uid="{00000000-0006-0000-0300-000005000000}">
      <text>
        <r>
          <rPr>
            <b/>
            <sz val="9"/>
            <color indexed="81"/>
            <rFont val="ＭＳ Ｐゴシック"/>
            <family val="3"/>
            <charset val="128"/>
          </rPr>
          <t>最高記録には「．」などを使わずに記入する。
12"00→1200
１０'20"32→102032
８ｍ30→830</t>
        </r>
      </text>
    </comment>
    <comment ref="Q7" authorId="0" shapeId="0" xr:uid="{00000000-0006-0000-0300-000006000000}">
      <text>
        <r>
          <rPr>
            <b/>
            <sz val="9"/>
            <color indexed="81"/>
            <rFont val="ＭＳ Ｐゴシック"/>
            <family val="3"/>
            <charset val="128"/>
          </rPr>
          <t>最高記録には「．」などを使わずに記入する。
12"00→1200
１０'20"32→102032
８ｍ30→830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浜崎隆行</author>
  </authors>
  <commentList>
    <comment ref="B7" authorId="0" shapeId="0" xr:uid="{00000000-0006-0000-0400-000001000000}">
      <text>
        <r>
          <rPr>
            <b/>
            <sz val="9"/>
            <color indexed="81"/>
            <rFont val="ＭＳ Ｐゴシック"/>
            <family val="3"/>
            <charset val="128"/>
          </rPr>
          <t>道央陸協のアスリート・ビブスがない者に○印をつける</t>
        </r>
        <r>
          <rPr>
            <sz val="9"/>
            <color indexed="81"/>
            <rFont val="ＭＳ Ｐゴシック"/>
            <family val="3"/>
            <charset val="128"/>
          </rPr>
          <t xml:space="preserve">
</t>
        </r>
      </text>
    </comment>
    <comment ref="C7" authorId="0" shapeId="0" xr:uid="{00000000-0006-0000-0400-000002000000}">
      <text>
        <r>
          <rPr>
            <b/>
            <sz val="9"/>
            <color indexed="81"/>
            <rFont val="ＭＳ Ｐゴシック"/>
            <family val="3"/>
            <charset val="128"/>
          </rPr>
          <t>今シーズン取得した道央陸協のアスリート・ビブス番号を記入のこと</t>
        </r>
        <r>
          <rPr>
            <sz val="9"/>
            <color indexed="81"/>
            <rFont val="ＭＳ Ｐゴシック"/>
            <family val="3"/>
            <charset val="128"/>
          </rPr>
          <t xml:space="preserve">
</t>
        </r>
      </text>
    </comment>
    <comment ref="D7" authorId="0" shapeId="0" xr:uid="{00000000-0006-0000-0400-000003000000}">
      <text>
        <r>
          <rPr>
            <sz val="9"/>
            <color indexed="81"/>
            <rFont val="ＭＳ Ｐゴシック"/>
            <family val="3"/>
            <charset val="128"/>
          </rPr>
          <t xml:space="preserve">姓と名の間に全角スペースを１つ入れる。
</t>
        </r>
      </text>
    </comment>
    <comment ref="E7" authorId="0" shapeId="0" xr:uid="{00000000-0006-0000-0400-000004000000}">
      <text>
        <r>
          <rPr>
            <b/>
            <sz val="9"/>
            <color indexed="81"/>
            <rFont val="ＭＳ Ｐゴシック"/>
            <family val="3"/>
            <charset val="128"/>
          </rPr>
          <t>姓と名の間にスペースを入れる</t>
        </r>
        <r>
          <rPr>
            <sz val="9"/>
            <color indexed="81"/>
            <rFont val="ＭＳ Ｐゴシック"/>
            <family val="3"/>
            <charset val="128"/>
          </rPr>
          <t xml:space="preserve">
</t>
        </r>
      </text>
    </comment>
    <comment ref="N7" authorId="0" shapeId="0" xr:uid="{00000000-0006-0000-0400-000005000000}">
      <text>
        <r>
          <rPr>
            <b/>
            <sz val="9"/>
            <color indexed="81"/>
            <rFont val="ＭＳ Ｐゴシック"/>
            <family val="3"/>
            <charset val="128"/>
          </rPr>
          <t>最高記録には「．」などを使わずに記入する。
12"00→1200
１０'20"32→102032
８ｍ30→830</t>
        </r>
      </text>
    </comment>
    <comment ref="Q7" authorId="0" shapeId="0" xr:uid="{00000000-0006-0000-0400-000006000000}">
      <text>
        <r>
          <rPr>
            <b/>
            <sz val="9"/>
            <color indexed="81"/>
            <rFont val="ＭＳ Ｐゴシック"/>
            <family val="3"/>
            <charset val="128"/>
          </rPr>
          <t>最高記録には「．」などを使わずに記入する。
12"00→1200
１０'20"32→102032
８ｍ30→830</t>
        </r>
      </text>
    </comment>
  </commentList>
</comments>
</file>

<file path=xl/sharedStrings.xml><?xml version="1.0" encoding="utf-8"?>
<sst xmlns="http://schemas.openxmlformats.org/spreadsheetml/2006/main" count="920" uniqueCount="399">
  <si>
    <t>開催期日</t>
    <rPh sb="0" eb="2">
      <t>カイサイ</t>
    </rPh>
    <rPh sb="2" eb="4">
      <t>キジツ</t>
    </rPh>
    <phoneticPr fontId="2"/>
  </si>
  <si>
    <t>大会会場</t>
    <rPh sb="0" eb="2">
      <t>タイカイ</t>
    </rPh>
    <rPh sb="2" eb="4">
      <t>カイジョウ</t>
    </rPh>
    <phoneticPr fontId="2"/>
  </si>
  <si>
    <t>競技種目</t>
    <rPh sb="0" eb="2">
      <t>キョウギ</t>
    </rPh>
    <rPh sb="2" eb="4">
      <t>シュモク</t>
    </rPh>
    <phoneticPr fontId="2"/>
  </si>
  <si>
    <t>男子</t>
    <rPh sb="0" eb="2">
      <t>ダンシ</t>
    </rPh>
    <phoneticPr fontId="2"/>
  </si>
  <si>
    <t>女子</t>
    <rPh sb="0" eb="2">
      <t>ジョシ</t>
    </rPh>
    <phoneticPr fontId="2"/>
  </si>
  <si>
    <t>参加料</t>
    <rPh sb="0" eb="2">
      <t>サンカ</t>
    </rPh>
    <rPh sb="2" eb="3">
      <t>リョウ</t>
    </rPh>
    <phoneticPr fontId="2"/>
  </si>
  <si>
    <t>その他</t>
    <rPh sb="2" eb="3">
      <t>タ</t>
    </rPh>
    <phoneticPr fontId="2"/>
  </si>
  <si>
    <t>市町村名</t>
    <rPh sb="0" eb="3">
      <t>シチョウソン</t>
    </rPh>
    <rPh sb="3" eb="4">
      <t>メイ</t>
    </rPh>
    <phoneticPr fontId="2"/>
  </si>
  <si>
    <t>学校住所</t>
    <rPh sb="0" eb="2">
      <t>ガッコウ</t>
    </rPh>
    <rPh sb="2" eb="4">
      <t>ジュウショ</t>
    </rPh>
    <phoneticPr fontId="2"/>
  </si>
  <si>
    <t>※入力の際の注意事項</t>
    <rPh sb="1" eb="3">
      <t>ニュウリョク</t>
    </rPh>
    <rPh sb="4" eb="5">
      <t>サイ</t>
    </rPh>
    <rPh sb="6" eb="8">
      <t>チュウイ</t>
    </rPh>
    <rPh sb="8" eb="10">
      <t>ジコウ</t>
    </rPh>
    <phoneticPr fontId="2"/>
  </si>
  <si>
    <t>千歳市</t>
    <rPh sb="0" eb="3">
      <t>チトセシ</t>
    </rPh>
    <phoneticPr fontId="2"/>
  </si>
  <si>
    <t>恵庭市</t>
    <rPh sb="0" eb="3">
      <t>エニワシ</t>
    </rPh>
    <phoneticPr fontId="2"/>
  </si>
  <si>
    <t>北広島市</t>
    <rPh sb="0" eb="4">
      <t>キタヒロシマシ</t>
    </rPh>
    <phoneticPr fontId="2"/>
  </si>
  <si>
    <t>江別市</t>
    <rPh sb="0" eb="3">
      <t>エベツシ</t>
    </rPh>
    <phoneticPr fontId="2"/>
  </si>
  <si>
    <t>・フリガナの入力は変換のときにＦ７を押して全角カタカナにしてください。</t>
    <rPh sb="6" eb="8">
      <t>ニュウリョク</t>
    </rPh>
    <rPh sb="9" eb="11">
      <t>ヘンカン</t>
    </rPh>
    <rPh sb="18" eb="19">
      <t>オ</t>
    </rPh>
    <rPh sb="21" eb="23">
      <t>ゼンカク</t>
    </rPh>
    <phoneticPr fontId="2"/>
  </si>
  <si>
    <t>・フリガナの苗字と名前の間にスペースを入れてください。</t>
    <rPh sb="6" eb="8">
      <t>ミョウジ</t>
    </rPh>
    <rPh sb="9" eb="11">
      <t>ナマエ</t>
    </rPh>
    <rPh sb="12" eb="13">
      <t>アイダ</t>
    </rPh>
    <rPh sb="19" eb="20">
      <t>イ</t>
    </rPh>
    <phoneticPr fontId="2"/>
  </si>
  <si>
    <t>参加資格</t>
    <rPh sb="0" eb="2">
      <t>サンカ</t>
    </rPh>
    <rPh sb="2" eb="4">
      <t>シカク</t>
    </rPh>
    <phoneticPr fontId="2"/>
  </si>
  <si>
    <t>学年</t>
    <rPh sb="0" eb="2">
      <t>ガクネン</t>
    </rPh>
    <phoneticPr fontId="2"/>
  </si>
  <si>
    <t>・フィールド競技の記録は「ｍ」をつけずに、半角で「5.95」のように点を入れてください。</t>
    <rPh sb="6" eb="8">
      <t>キョウギ</t>
    </rPh>
    <rPh sb="9" eb="11">
      <t>キロク</t>
    </rPh>
    <rPh sb="21" eb="23">
      <t>ハンカク</t>
    </rPh>
    <rPh sb="34" eb="35">
      <t>テン</t>
    </rPh>
    <rPh sb="36" eb="37">
      <t>イ</t>
    </rPh>
    <phoneticPr fontId="2"/>
  </si>
  <si>
    <t>・トラック種目の自己最高記録は半角で入力してください。　</t>
    <rPh sb="5" eb="7">
      <t>シュモク</t>
    </rPh>
    <rPh sb="8" eb="10">
      <t>ジコ</t>
    </rPh>
    <rPh sb="10" eb="12">
      <t>サイコウ</t>
    </rPh>
    <rPh sb="12" eb="14">
      <t>キロク</t>
    </rPh>
    <rPh sb="15" eb="17">
      <t>ハンカク</t>
    </rPh>
    <rPh sb="18" eb="20">
      <t>ニュウリョク</t>
    </rPh>
    <phoneticPr fontId="2"/>
  </si>
  <si>
    <t>中学校</t>
    <rPh sb="0" eb="3">
      <t>チュウガッコウ</t>
    </rPh>
    <phoneticPr fontId="2"/>
  </si>
  <si>
    <t>・学校名は「市（町・村）立」を除き、市町村名+学校名で。（例：江別大麻）</t>
    <rPh sb="1" eb="3">
      <t>ガッコウ</t>
    </rPh>
    <rPh sb="3" eb="4">
      <t>メイ</t>
    </rPh>
    <rPh sb="6" eb="7">
      <t>シ</t>
    </rPh>
    <rPh sb="8" eb="9">
      <t>チョウ</t>
    </rPh>
    <rPh sb="10" eb="11">
      <t>ソン</t>
    </rPh>
    <rPh sb="12" eb="13">
      <t>リツ</t>
    </rPh>
    <rPh sb="15" eb="16">
      <t>ノゾ</t>
    </rPh>
    <rPh sb="18" eb="21">
      <t>シチョウソン</t>
    </rPh>
    <rPh sb="21" eb="22">
      <t>メイ</t>
    </rPh>
    <rPh sb="23" eb="25">
      <t>ガッコウ</t>
    </rPh>
    <rPh sb="25" eb="26">
      <t>メイ</t>
    </rPh>
    <rPh sb="29" eb="30">
      <t>レイ</t>
    </rPh>
    <rPh sb="31" eb="33">
      <t>エベツ</t>
    </rPh>
    <rPh sb="33" eb="35">
      <t>オオアサ</t>
    </rPh>
    <phoneticPr fontId="2"/>
  </si>
  <si>
    <r>
      <t>・氏名は</t>
    </r>
    <r>
      <rPr>
        <b/>
        <u/>
        <sz val="11"/>
        <rFont val="ＭＳ Ｐ明朝"/>
        <family val="1"/>
        <charset val="128"/>
      </rPr>
      <t>苗字＋名前で７文字</t>
    </r>
    <r>
      <rPr>
        <sz val="11"/>
        <rFont val="ＭＳ Ｐ明朝"/>
        <family val="1"/>
        <charset val="128"/>
      </rPr>
      <t>になるようにスペースを適当に入れてください。</t>
    </r>
    <rPh sb="1" eb="3">
      <t>シメイ</t>
    </rPh>
    <rPh sb="4" eb="6">
      <t>ミョウジ</t>
    </rPh>
    <rPh sb="7" eb="9">
      <t>ナマエ</t>
    </rPh>
    <rPh sb="11" eb="13">
      <t>モジ</t>
    </rPh>
    <rPh sb="24" eb="26">
      <t>テキトウ</t>
    </rPh>
    <rPh sb="27" eb="28">
      <t>イ</t>
    </rPh>
    <phoneticPr fontId="2"/>
  </si>
  <si>
    <t>開催要項</t>
    <rPh sb="0" eb="2">
      <t>カイサイ</t>
    </rPh>
    <rPh sb="2" eb="4">
      <t>ヨウコウ</t>
    </rPh>
    <phoneticPr fontId="2"/>
  </si>
  <si>
    <t>携帯電話</t>
    <rPh sb="0" eb="2">
      <t>ケイタイ</t>
    </rPh>
    <rPh sb="2" eb="4">
      <t>デンワ</t>
    </rPh>
    <phoneticPr fontId="2"/>
  </si>
  <si>
    <r>
      <t>・学年、生年月日、出場種目、リレーのＡ／Ｂ／Ｃは</t>
    </r>
    <r>
      <rPr>
        <b/>
        <u/>
        <sz val="11"/>
        <rFont val="ＭＳ Ｐ明朝"/>
        <family val="1"/>
        <charset val="128"/>
      </rPr>
      <t>リストから選択</t>
    </r>
    <r>
      <rPr>
        <sz val="11"/>
        <rFont val="ＭＳ Ｐ明朝"/>
        <family val="1"/>
        <charset val="128"/>
      </rPr>
      <t>してください。</t>
    </r>
    <rPh sb="1" eb="3">
      <t>ガクネン</t>
    </rPh>
    <rPh sb="4" eb="6">
      <t>セイネン</t>
    </rPh>
    <rPh sb="6" eb="8">
      <t>ガッピ</t>
    </rPh>
    <rPh sb="9" eb="11">
      <t>シュツジョウ</t>
    </rPh>
    <rPh sb="11" eb="13">
      <t>シュモク</t>
    </rPh>
    <rPh sb="29" eb="31">
      <t>センタク</t>
    </rPh>
    <phoneticPr fontId="2"/>
  </si>
  <si>
    <t>・リレーに２チーム以上出場の場合はＡ／Ｂ／Ｃの区別をつけること。</t>
    <rPh sb="9" eb="11">
      <t>イジョウ</t>
    </rPh>
    <rPh sb="11" eb="13">
      <t>シュツジョウ</t>
    </rPh>
    <rPh sb="14" eb="16">
      <t>バアイ</t>
    </rPh>
    <rPh sb="23" eb="25">
      <t>クベツ</t>
    </rPh>
    <phoneticPr fontId="2"/>
  </si>
  <si>
    <t>　　　　　　　　記入例　　　　１１秒６４⇒「11.64」　　２分２５秒２２⇒「2.25.22」</t>
    <rPh sb="8" eb="10">
      <t>キニュウ</t>
    </rPh>
    <rPh sb="10" eb="11">
      <t>レイ</t>
    </rPh>
    <rPh sb="17" eb="18">
      <t>ビョウ</t>
    </rPh>
    <rPh sb="31" eb="32">
      <t>フン</t>
    </rPh>
    <rPh sb="34" eb="35">
      <t>ビョウ</t>
    </rPh>
    <phoneticPr fontId="2"/>
  </si>
  <si>
    <t>（公財）日本陸上競技連盟</t>
    <rPh sb="1" eb="2">
      <t>コウ</t>
    </rPh>
    <rPh sb="2" eb="3">
      <t>ザイ</t>
    </rPh>
    <rPh sb="4" eb="6">
      <t>ニホン</t>
    </rPh>
    <rPh sb="6" eb="8">
      <t>リクジョウ</t>
    </rPh>
    <rPh sb="8" eb="10">
      <t>キョウギ</t>
    </rPh>
    <rPh sb="10" eb="12">
      <t>レンメイ</t>
    </rPh>
    <phoneticPr fontId="2"/>
  </si>
  <si>
    <t>（公財）日本中学校体育連盟</t>
    <rPh sb="1" eb="2">
      <t>コウ</t>
    </rPh>
    <rPh sb="2" eb="3">
      <t>ザイ</t>
    </rPh>
    <rPh sb="4" eb="6">
      <t>ニホン</t>
    </rPh>
    <rPh sb="6" eb="9">
      <t>チュウガッコウ</t>
    </rPh>
    <rPh sb="9" eb="11">
      <t>タイイク</t>
    </rPh>
    <rPh sb="11" eb="13">
      <t>レンメイ</t>
    </rPh>
    <phoneticPr fontId="2"/>
  </si>
  <si>
    <t>（一財）北海道陸上競技協会</t>
    <rPh sb="1" eb="2">
      <t>イチ</t>
    </rPh>
    <rPh sb="2" eb="3">
      <t>ザイ</t>
    </rPh>
    <rPh sb="4" eb="7">
      <t>ホッカイドウ</t>
    </rPh>
    <rPh sb="7" eb="9">
      <t>リクジョウ</t>
    </rPh>
    <rPh sb="9" eb="11">
      <t>キョウギ</t>
    </rPh>
    <rPh sb="11" eb="13">
      <t>キョウカイ</t>
    </rPh>
    <phoneticPr fontId="2"/>
  </si>
  <si>
    <t>北海道中学校体育連盟</t>
    <rPh sb="0" eb="3">
      <t>ホッカイドウ</t>
    </rPh>
    <rPh sb="3" eb="6">
      <t>チュウガッコウ</t>
    </rPh>
    <rPh sb="6" eb="8">
      <t>タイイク</t>
    </rPh>
    <rPh sb="8" eb="10">
      <t>レンメイ</t>
    </rPh>
    <phoneticPr fontId="2"/>
  </si>
  <si>
    <t>・男子（16種目）</t>
    <rPh sb="1" eb="3">
      <t>ダンシ</t>
    </rPh>
    <rPh sb="6" eb="8">
      <t>シュモク</t>
    </rPh>
    <phoneticPr fontId="2"/>
  </si>
  <si>
    <t>＜学　年　別＞</t>
    <rPh sb="1" eb="2">
      <t>ガク</t>
    </rPh>
    <rPh sb="3" eb="4">
      <t>ネン</t>
    </rPh>
    <rPh sb="5" eb="6">
      <t>ベツ</t>
    </rPh>
    <phoneticPr fontId="2"/>
  </si>
  <si>
    <t>1年100m、2年100m、3年100m</t>
    <rPh sb="1" eb="2">
      <t>ネン</t>
    </rPh>
    <rPh sb="8" eb="9">
      <t>ネン</t>
    </rPh>
    <rPh sb="15" eb="16">
      <t>ネン</t>
    </rPh>
    <phoneticPr fontId="2"/>
  </si>
  <si>
    <t>競技規定</t>
    <rPh sb="0" eb="2">
      <t>キョウギ</t>
    </rPh>
    <rPh sb="2" eb="4">
      <t>キテイ</t>
    </rPh>
    <phoneticPr fontId="2"/>
  </si>
  <si>
    <t>（１）</t>
    <phoneticPr fontId="2"/>
  </si>
  <si>
    <t>（２）</t>
    <phoneticPr fontId="2"/>
  </si>
  <si>
    <t>（３）</t>
  </si>
  <si>
    <t>（３）</t>
    <phoneticPr fontId="2"/>
  </si>
  <si>
    <t>（４）</t>
    <phoneticPr fontId="2"/>
  </si>
  <si>
    <t>参加制限</t>
    <rPh sb="0" eb="2">
      <t>サンカ</t>
    </rPh>
    <rPh sb="2" eb="4">
      <t>セイゲン</t>
    </rPh>
    <phoneticPr fontId="2"/>
  </si>
  <si>
    <t>表彰</t>
    <rPh sb="0" eb="2">
      <t>ヒョウショウ</t>
    </rPh>
    <phoneticPr fontId="2"/>
  </si>
  <si>
    <t>後　　援</t>
    <rPh sb="0" eb="1">
      <t>ノチ</t>
    </rPh>
    <rPh sb="3" eb="4">
      <t>エン</t>
    </rPh>
    <phoneticPr fontId="2"/>
  </si>
  <si>
    <t>主　　管</t>
    <rPh sb="0" eb="1">
      <t>シュ</t>
    </rPh>
    <rPh sb="3" eb="4">
      <t>カン</t>
    </rPh>
    <phoneticPr fontId="2"/>
  </si>
  <si>
    <t>主　　催</t>
    <rPh sb="0" eb="1">
      <t>シュ</t>
    </rPh>
    <rPh sb="3" eb="4">
      <t>モヨオ</t>
    </rPh>
    <phoneticPr fontId="2"/>
  </si>
  <si>
    <t>申込方法</t>
    <rPh sb="0" eb="2">
      <t>モウシコミ</t>
    </rPh>
    <rPh sb="2" eb="4">
      <t>ホウホウ</t>
    </rPh>
    <phoneticPr fontId="2"/>
  </si>
  <si>
    <t>棒高跳</t>
    <rPh sb="0" eb="3">
      <t>ボウタカト</t>
    </rPh>
    <phoneticPr fontId="2"/>
  </si>
  <si>
    <t>走幅跳</t>
    <rPh sb="0" eb="1">
      <t>ハシ</t>
    </rPh>
    <rPh sb="1" eb="3">
      <t>ハバト</t>
    </rPh>
    <phoneticPr fontId="2"/>
  </si>
  <si>
    <t>＜共　　　通＞</t>
    <rPh sb="1" eb="2">
      <t>トモ</t>
    </rPh>
    <rPh sb="5" eb="6">
      <t>ツウ</t>
    </rPh>
    <phoneticPr fontId="2"/>
  </si>
  <si>
    <t>申込先</t>
    <rPh sb="0" eb="2">
      <t>モウシコミ</t>
    </rPh>
    <rPh sb="2" eb="3">
      <t>サキ</t>
    </rPh>
    <phoneticPr fontId="2"/>
  </si>
  <si>
    <t>メールｱﾄﾞﾚｽ</t>
    <phoneticPr fontId="2"/>
  </si>
  <si>
    <t>＊受付ＮＯ</t>
    <rPh sb="1" eb="3">
      <t>ウケツケ</t>
    </rPh>
    <phoneticPr fontId="2" alignment="distributed"/>
  </si>
  <si>
    <t>確認電話番号</t>
    <rPh sb="0" eb="2">
      <t>カクニン</t>
    </rPh>
    <rPh sb="2" eb="4">
      <t>デンワ</t>
    </rPh>
    <rPh sb="4" eb="6">
      <t>バンゴウ</t>
    </rPh>
    <phoneticPr fontId="2" alignment="distributed"/>
  </si>
  <si>
    <t>所属陸協</t>
    <rPh sb="0" eb="2">
      <t>ショゾク</t>
    </rPh>
    <rPh sb="2" eb="4">
      <t>リク</t>
    </rPh>
    <phoneticPr fontId="2"/>
  </si>
  <si>
    <t>道央</t>
    <rPh sb="0" eb="2">
      <t>ドウオウ</t>
    </rPh>
    <phoneticPr fontId="2"/>
  </si>
  <si>
    <t>陸協</t>
    <rPh sb="0" eb="2">
      <t>リク</t>
    </rPh>
    <phoneticPr fontId="2"/>
  </si>
  <si>
    <t>申込責任者</t>
    <rPh sb="0" eb="2">
      <t>モウシコミ</t>
    </rPh>
    <rPh sb="2" eb="5">
      <t>セキニンシャ</t>
    </rPh>
    <phoneticPr fontId="2"/>
  </si>
  <si>
    <t>すべての欄を記載のこと</t>
    <rPh sb="4" eb="5">
      <t>ラン</t>
    </rPh>
    <rPh sb="6" eb="8">
      <t>キサイ</t>
    </rPh>
    <phoneticPr fontId="2"/>
  </si>
  <si>
    <t>〒</t>
    <phoneticPr fontId="2"/>
  </si>
  <si>
    <t>審判員氏名報告</t>
    <rPh sb="0" eb="3">
      <t>シンパンイン</t>
    </rPh>
    <rPh sb="3" eb="5">
      <t>シメイ</t>
    </rPh>
    <rPh sb="5" eb="7">
      <t>ホウコク</t>
    </rPh>
    <phoneticPr fontId="2"/>
  </si>
  <si>
    <t>フリガナ</t>
    <phoneticPr fontId="2"/>
  </si>
  <si>
    <t>審判種別</t>
    <rPh sb="0" eb="2">
      <t>シンパン</t>
    </rPh>
    <rPh sb="2" eb="4">
      <t>シュベツ</t>
    </rPh>
    <phoneticPr fontId="2"/>
  </si>
  <si>
    <t>A</t>
    <phoneticPr fontId="2"/>
  </si>
  <si>
    <t>無資格</t>
    <rPh sb="0" eb="3">
      <t>ムシカク</t>
    </rPh>
    <phoneticPr fontId="2"/>
  </si>
  <si>
    <t>氏名</t>
    <rPh sb="0" eb="2">
      <t>シメイ</t>
    </rPh>
    <phoneticPr fontId="2"/>
  </si>
  <si>
    <t>希望審判</t>
    <rPh sb="0" eb="2">
      <t>キボウ</t>
    </rPh>
    <rPh sb="2" eb="4">
      <t>シンパン</t>
    </rPh>
    <phoneticPr fontId="2"/>
  </si>
  <si>
    <t>フリガナ</t>
    <phoneticPr fontId="2"/>
  </si>
  <si>
    <t>B</t>
    <phoneticPr fontId="2"/>
  </si>
  <si>
    <t>学校名</t>
    <rPh sb="0" eb="2">
      <t>ガッコウ</t>
    </rPh>
    <rPh sb="2" eb="3">
      <t>メイ</t>
    </rPh>
    <phoneticPr fontId="2" alignment="distributed"/>
  </si>
  <si>
    <t>学校電話</t>
    <rPh sb="0" eb="2">
      <t>ガッコウ</t>
    </rPh>
    <rPh sb="2" eb="4">
      <t>デンワ</t>
    </rPh>
    <phoneticPr fontId="2"/>
  </si>
  <si>
    <t>学校ＦＡＸ</t>
    <rPh sb="0" eb="2">
      <t>ガッコウ</t>
    </rPh>
    <phoneticPr fontId="2"/>
  </si>
  <si>
    <t>申込責任者氏名</t>
    <rPh sb="0" eb="2">
      <t>モウシコミ</t>
    </rPh>
    <rPh sb="2" eb="5">
      <t>セキニンシャ</t>
    </rPh>
    <rPh sb="5" eb="7">
      <t>シメイ</t>
    </rPh>
    <phoneticPr fontId="2"/>
  </si>
  <si>
    <t>単価</t>
    <rPh sb="0" eb="2">
      <t>タンカ</t>
    </rPh>
    <phoneticPr fontId="2"/>
  </si>
  <si>
    <t>合計</t>
    <rPh sb="0" eb="2">
      <t>ゴウケイ</t>
    </rPh>
    <phoneticPr fontId="2"/>
  </si>
  <si>
    <t>金額</t>
    <rPh sb="0" eb="2">
      <t>キンガク</t>
    </rPh>
    <phoneticPr fontId="2"/>
  </si>
  <si>
    <t>１種目</t>
    <rPh sb="1" eb="3">
      <t>シュモク</t>
    </rPh>
    <phoneticPr fontId="2"/>
  </si>
  <si>
    <t>２種目</t>
    <rPh sb="1" eb="3">
      <t>シュモク</t>
    </rPh>
    <phoneticPr fontId="2"/>
  </si>
  <si>
    <t>リレー
チーム数</t>
    <rPh sb="7" eb="8">
      <t>スウ</t>
    </rPh>
    <phoneticPr fontId="2"/>
  </si>
  <si>
    <t>男女の参加数を入力してください</t>
    <rPh sb="0" eb="2">
      <t>ダンジョ</t>
    </rPh>
    <rPh sb="3" eb="6">
      <t>サンカスウ</t>
    </rPh>
    <rPh sb="7" eb="9">
      <t>ニュウリョク</t>
    </rPh>
    <phoneticPr fontId="2"/>
  </si>
  <si>
    <t>６月１日（金）必着</t>
    <rPh sb="1" eb="2">
      <t>ガツ</t>
    </rPh>
    <rPh sb="3" eb="4">
      <t>ニチ</t>
    </rPh>
    <rPh sb="5" eb="6">
      <t>キン</t>
    </rPh>
    <rPh sb="7" eb="9">
      <t>ヒッチャク</t>
    </rPh>
    <phoneticPr fontId="2"/>
  </si>
  <si>
    <t>四種競技（①110mH ②砲丸投（4kg）③走高跳④400m）</t>
    <rPh sb="0" eb="2">
      <t>ヨンシュ</t>
    </rPh>
    <rPh sb="2" eb="4">
      <t>キョウギ</t>
    </rPh>
    <rPh sb="13" eb="16">
      <t>ホウガンナ</t>
    </rPh>
    <rPh sb="22" eb="23">
      <t>ハシ</t>
    </rPh>
    <rPh sb="23" eb="25">
      <t>タカト</t>
    </rPh>
    <phoneticPr fontId="2"/>
  </si>
  <si>
    <t>【１日目競技種目】</t>
    <rPh sb="2" eb="3">
      <t>ニチ</t>
    </rPh>
    <rPh sb="3" eb="4">
      <t>メ</t>
    </rPh>
    <rPh sb="4" eb="6">
      <t>キョウギ</t>
    </rPh>
    <rPh sb="6" eb="8">
      <t>シュモク</t>
    </rPh>
    <phoneticPr fontId="2"/>
  </si>
  <si>
    <t>……</t>
    <phoneticPr fontId="2"/>
  </si>
  <si>
    <t>新篠津村</t>
    <rPh sb="0" eb="4">
      <t>シンシノツムラ</t>
    </rPh>
    <phoneticPr fontId="2"/>
  </si>
  <si>
    <t>当別町</t>
    <rPh sb="0" eb="3">
      <t>トウベツチョウ</t>
    </rPh>
    <phoneticPr fontId="2"/>
  </si>
  <si>
    <t>※事務局が入力</t>
    <rPh sb="1" eb="4">
      <t>ジムキョク</t>
    </rPh>
    <rPh sb="5" eb="7">
      <t>ニュウリョク</t>
    </rPh>
    <phoneticPr fontId="2"/>
  </si>
  <si>
    <t>↓道央陸協のアスリート・ビブスがない者に○印をつける</t>
    <rPh sb="1" eb="3">
      <t>ドウオウ</t>
    </rPh>
    <rPh sb="3" eb="5">
      <t>リクキョウ</t>
    </rPh>
    <rPh sb="18" eb="19">
      <t>モノ</t>
    </rPh>
    <rPh sb="21" eb="22">
      <t>イン</t>
    </rPh>
    <phoneticPr fontId="2"/>
  </si>
  <si>
    <t xml:space="preserve">総括申込書 </t>
    <rPh sb="0" eb="2">
      <t>ソウカツ</t>
    </rPh>
    <rPh sb="2" eb="4">
      <t>モウシコミ</t>
    </rPh>
    <rPh sb="4" eb="5">
      <t>ショ</t>
    </rPh>
    <phoneticPr fontId="2"/>
  </si>
  <si>
    <t>申込メールアドレス</t>
    <rPh sb="0" eb="2">
      <t>モウシコミ</t>
    </rPh>
    <phoneticPr fontId="2" alignment="distributed"/>
  </si>
  <si>
    <t>陸上競技部のない学校も、審判協力できる引率者は記入してください</t>
    <rPh sb="0" eb="2">
      <t>リクジョウ</t>
    </rPh>
    <rPh sb="2" eb="4">
      <t>キョウギ</t>
    </rPh>
    <rPh sb="4" eb="5">
      <t>ブ</t>
    </rPh>
    <rPh sb="8" eb="10">
      <t>ガッコウ</t>
    </rPh>
    <rPh sb="12" eb="14">
      <t>シンパン</t>
    </rPh>
    <rPh sb="14" eb="16">
      <t>キョウリョク</t>
    </rPh>
    <rPh sb="19" eb="22">
      <t>インソツシャ</t>
    </rPh>
    <rPh sb="23" eb="25">
      <t>キニュウ</t>
    </rPh>
    <phoneticPr fontId="2"/>
  </si>
  <si>
    <t>北海道中学校体育連盟に加盟する中学校の生徒で学校長が参加を認めた者。</t>
    <rPh sb="0" eb="3">
      <t>ホッカイドウ</t>
    </rPh>
    <rPh sb="3" eb="6">
      <t>チュウガッコウ</t>
    </rPh>
    <rPh sb="6" eb="8">
      <t>タイイク</t>
    </rPh>
    <rPh sb="8" eb="10">
      <t>レンメイ</t>
    </rPh>
    <rPh sb="11" eb="13">
      <t>カメイ</t>
    </rPh>
    <rPh sb="15" eb="18">
      <t>チュウガッコウ</t>
    </rPh>
    <rPh sb="19" eb="21">
      <t>セイト</t>
    </rPh>
    <rPh sb="22" eb="25">
      <t>ガッコウチョウ</t>
    </rPh>
    <rPh sb="26" eb="28">
      <t>サンカ</t>
    </rPh>
    <rPh sb="29" eb="30">
      <t>ミト</t>
    </rPh>
    <rPh sb="32" eb="33">
      <t>モノ</t>
    </rPh>
    <phoneticPr fontId="2"/>
  </si>
  <si>
    <t>①</t>
    <phoneticPr fontId="2"/>
  </si>
  <si>
    <t>②</t>
    <phoneticPr fontId="2"/>
  </si>
  <si>
    <t>申込期間</t>
    <rPh sb="0" eb="2">
      <t>モウシコミ</t>
    </rPh>
    <rPh sb="2" eb="4">
      <t>キカン</t>
    </rPh>
    <phoneticPr fontId="2"/>
  </si>
  <si>
    <t>申込期間</t>
    <rPh sb="0" eb="4">
      <t>モウシコミキカン</t>
    </rPh>
    <phoneticPr fontId="2"/>
  </si>
  <si>
    <t>北海道教育委員会　　ＮＨＫ</t>
    <rPh sb="0" eb="3">
      <t>ホッカイドウ</t>
    </rPh>
    <rPh sb="3" eb="5">
      <t>キョウイク</t>
    </rPh>
    <rPh sb="5" eb="8">
      <t>イインカイ</t>
    </rPh>
    <phoneticPr fontId="2"/>
  </si>
  <si>
    <t>Ｓ</t>
    <phoneticPr fontId="2"/>
  </si>
  <si>
    <t>該当以外を消すこと</t>
    <rPh sb="0" eb="2">
      <t>ガイトウ</t>
    </rPh>
    <rPh sb="2" eb="4">
      <t>イガイ</t>
    </rPh>
    <rPh sb="5" eb="6">
      <t>ケ</t>
    </rPh>
    <phoneticPr fontId="2"/>
  </si>
  <si>
    <t>道央陸上競技協会　　石狩管内中学校体育連盟陸上競技専門委員会　　千歳陸上競技協会</t>
    <rPh sb="0" eb="2">
      <t>ドウオウ</t>
    </rPh>
    <rPh sb="2" eb="4">
      <t>リクジョウ</t>
    </rPh>
    <rPh sb="4" eb="6">
      <t>キョウギ</t>
    </rPh>
    <rPh sb="6" eb="8">
      <t>キョウカイ</t>
    </rPh>
    <rPh sb="10" eb="12">
      <t>イシカリ</t>
    </rPh>
    <rPh sb="12" eb="14">
      <t>カンナイ</t>
    </rPh>
    <rPh sb="14" eb="15">
      <t>チュウ</t>
    </rPh>
    <rPh sb="15" eb="17">
      <t>ガッコウ</t>
    </rPh>
    <rPh sb="17" eb="19">
      <t>タイイク</t>
    </rPh>
    <rPh sb="19" eb="21">
      <t>レンメイ</t>
    </rPh>
    <rPh sb="21" eb="23">
      <t>リクジョウ</t>
    </rPh>
    <rPh sb="23" eb="25">
      <t>キョウギ</t>
    </rPh>
    <rPh sb="25" eb="27">
      <t>センモン</t>
    </rPh>
    <rPh sb="27" eb="30">
      <t>イインカイ</t>
    </rPh>
    <rPh sb="32" eb="34">
      <t>チトセ</t>
    </rPh>
    <rPh sb="34" eb="36">
      <t>リクジョウ</t>
    </rPh>
    <rPh sb="36" eb="38">
      <t>キョウギ</t>
    </rPh>
    <rPh sb="38" eb="40">
      <t>キョウカイ</t>
    </rPh>
    <phoneticPr fontId="2"/>
  </si>
  <si>
    <t>200m、400m、800m、1500m、3000m、110mH（0.914m）、4×100mR</t>
    <phoneticPr fontId="2"/>
  </si>
  <si>
    <t>200m、800m、1500m、100mH（0.762m）、4×100mR</t>
    <phoneticPr fontId="2"/>
  </si>
  <si>
    <t>1年100m、2年100m、3年100m、共通1500m、400m、4×100mR予</t>
    <rPh sb="1" eb="2">
      <t>ネン</t>
    </rPh>
    <rPh sb="8" eb="9">
      <t>ネン</t>
    </rPh>
    <rPh sb="15" eb="16">
      <t>ネン</t>
    </rPh>
    <rPh sb="21" eb="23">
      <t>キョウツウ</t>
    </rPh>
    <rPh sb="41" eb="42">
      <t>ヨ</t>
    </rPh>
    <phoneticPr fontId="2"/>
  </si>
  <si>
    <t>・トラック競技は写真判定システムによる全自動計時（電気計時）とする。</t>
    <rPh sb="5" eb="7">
      <t>キョウギ</t>
    </rPh>
    <rPh sb="8" eb="10">
      <t>シャシン</t>
    </rPh>
    <rPh sb="10" eb="12">
      <t>ハンテイ</t>
    </rPh>
    <rPh sb="19" eb="24">
      <t>ゼンジドウケイジ</t>
    </rPh>
    <rPh sb="25" eb="29">
      <t>デンキケイジ</t>
    </rPh>
    <phoneticPr fontId="2"/>
  </si>
  <si>
    <t>・風力計測はデジタル風速計を使用する。</t>
    <rPh sb="1" eb="3">
      <t>フウリョク</t>
    </rPh>
    <rPh sb="3" eb="5">
      <t>ケイソク</t>
    </rPh>
    <rPh sb="10" eb="13">
      <t>フウソクケイ</t>
    </rPh>
    <rPh sb="14" eb="16">
      <t>シヨウ</t>
    </rPh>
    <phoneticPr fontId="2"/>
  </si>
  <si>
    <t>次の①②③のいずれかを満たしている者。ただし②または③により参加する場合は日本中学校体育連盟が</t>
    <rPh sb="0" eb="1">
      <t>ツギ</t>
    </rPh>
    <rPh sb="11" eb="12">
      <t>ミ</t>
    </rPh>
    <rPh sb="17" eb="18">
      <t>モノ</t>
    </rPh>
    <rPh sb="30" eb="32">
      <t>サンカ</t>
    </rPh>
    <rPh sb="34" eb="36">
      <t>バアイ</t>
    </rPh>
    <rPh sb="37" eb="39">
      <t>ニホン</t>
    </rPh>
    <rPh sb="39" eb="42">
      <t>チュウガッコウ</t>
    </rPh>
    <rPh sb="42" eb="44">
      <t>タイイク</t>
    </rPh>
    <rPh sb="44" eb="46">
      <t>レンメイ</t>
    </rPh>
    <phoneticPr fontId="2"/>
  </si>
  <si>
    <t>定める「全国中学校体育大会」に参加を認める『参加資格の特例』にも準拠していること（別項参照）。</t>
    <rPh sb="0" eb="1">
      <t>サダ</t>
    </rPh>
    <rPh sb="4" eb="13">
      <t>ゼンコクチュウガッコウタイイクタイカイ</t>
    </rPh>
    <rPh sb="15" eb="17">
      <t>サンカ</t>
    </rPh>
    <rPh sb="18" eb="19">
      <t>ミト</t>
    </rPh>
    <rPh sb="22" eb="26">
      <t>サンカシカク</t>
    </rPh>
    <rPh sb="27" eb="29">
      <t>トクレイ</t>
    </rPh>
    <rPh sb="32" eb="34">
      <t>ジュンキョ</t>
    </rPh>
    <rPh sb="41" eb="43">
      <t>ベッコウ</t>
    </rPh>
    <rPh sb="43" eb="45">
      <t>サンショウ</t>
    </rPh>
    <phoneticPr fontId="2"/>
  </si>
  <si>
    <t>学校教育法第134条の各種学校（1条校以外）に在籍する生徒で、学校長が参加を認め、</t>
    <rPh sb="0" eb="2">
      <t>ガッコウ</t>
    </rPh>
    <rPh sb="2" eb="5">
      <t>キョウイクホウ</t>
    </rPh>
    <rPh sb="5" eb="6">
      <t>ダイ</t>
    </rPh>
    <rPh sb="9" eb="10">
      <t>ジョウ</t>
    </rPh>
    <rPh sb="11" eb="13">
      <t>カクシュ</t>
    </rPh>
    <rPh sb="13" eb="15">
      <t>ガッコウ</t>
    </rPh>
    <rPh sb="17" eb="18">
      <t>ジョウ</t>
    </rPh>
    <rPh sb="18" eb="19">
      <t>コウ</t>
    </rPh>
    <rPh sb="19" eb="21">
      <t>イガイ</t>
    </rPh>
    <rPh sb="23" eb="25">
      <t>ザイセキ</t>
    </rPh>
    <rPh sb="27" eb="29">
      <t>セイト</t>
    </rPh>
    <rPh sb="31" eb="34">
      <t>ガッコウチョウ</t>
    </rPh>
    <rPh sb="35" eb="37">
      <t>サンカ</t>
    </rPh>
    <rPh sb="38" eb="39">
      <t>ミト</t>
    </rPh>
    <phoneticPr fontId="2"/>
  </si>
  <si>
    <t>北海道中学校体育連盟に参加を認められた者。</t>
    <rPh sb="11" eb="13">
      <t>サンカ</t>
    </rPh>
    <rPh sb="14" eb="15">
      <t>ミト</t>
    </rPh>
    <rPh sb="19" eb="20">
      <t>モノ</t>
    </rPh>
    <phoneticPr fontId="2"/>
  </si>
  <si>
    <t>③</t>
    <phoneticPr fontId="2"/>
  </si>
  <si>
    <t>前項の①または②により参加する場合は、在籍する学校が所在する都道府県の大会に、日本陸連に中学校登録</t>
    <rPh sb="0" eb="2">
      <t>ゼンコウ</t>
    </rPh>
    <rPh sb="11" eb="13">
      <t>サンカ</t>
    </rPh>
    <rPh sb="15" eb="17">
      <t>バアイ</t>
    </rPh>
    <rPh sb="19" eb="21">
      <t>ザイセキ</t>
    </rPh>
    <rPh sb="23" eb="25">
      <t>ガッコウ</t>
    </rPh>
    <rPh sb="26" eb="28">
      <t>ショザイ</t>
    </rPh>
    <rPh sb="30" eb="34">
      <t>トドウフケン</t>
    </rPh>
    <rPh sb="35" eb="37">
      <t>タイカイ</t>
    </rPh>
    <rPh sb="39" eb="41">
      <t>ニホン</t>
    </rPh>
    <rPh sb="41" eb="43">
      <t>リクレン</t>
    </rPh>
    <rPh sb="44" eb="47">
      <t>チュウガッコウ</t>
    </rPh>
    <rPh sb="47" eb="49">
      <t>トウロク</t>
    </rPh>
    <phoneticPr fontId="2"/>
  </si>
  <si>
    <t>している加入団体（学校）の所属により参加する。</t>
    <rPh sb="4" eb="8">
      <t>カニュウダンタイ</t>
    </rPh>
    <rPh sb="9" eb="11">
      <t>ガッコウ</t>
    </rPh>
    <rPh sb="13" eb="15">
      <t>ショゾク</t>
    </rPh>
    <rPh sb="18" eb="20">
      <t>サンカ</t>
    </rPh>
    <phoneticPr fontId="2"/>
  </si>
  <si>
    <t>地域スポーツ団体等（地域クラブ活動）を通じて北海道陸上競技協会と日本陸連に団体登録、または</t>
    <rPh sb="0" eb="2">
      <t>チイキ</t>
    </rPh>
    <rPh sb="6" eb="9">
      <t>ダンタイトウ</t>
    </rPh>
    <rPh sb="10" eb="12">
      <t>チイキ</t>
    </rPh>
    <rPh sb="15" eb="17">
      <t>カツドウ</t>
    </rPh>
    <rPh sb="19" eb="20">
      <t>ツウ</t>
    </rPh>
    <rPh sb="22" eb="25">
      <t>ホッカイドウ</t>
    </rPh>
    <rPh sb="25" eb="31">
      <t>リクジョウキョウギキョウカイ</t>
    </rPh>
    <rPh sb="32" eb="36">
      <t>ニホンリクレン</t>
    </rPh>
    <rPh sb="37" eb="41">
      <t>ダンタイトウロク</t>
    </rPh>
    <phoneticPr fontId="2"/>
  </si>
  <si>
    <t>市町村等の陸上競技協会に個人登録して活動する中学生で、その団体の所属長が参加を認め、</t>
    <rPh sb="0" eb="4">
      <t>シチョウソントウ</t>
    </rPh>
    <rPh sb="5" eb="11">
      <t>リクジョウキョウギキョウカイ</t>
    </rPh>
    <rPh sb="12" eb="16">
      <t>コジントウロク</t>
    </rPh>
    <rPh sb="18" eb="20">
      <t>カツドウ</t>
    </rPh>
    <rPh sb="22" eb="25">
      <t>チュウガクセイ</t>
    </rPh>
    <rPh sb="29" eb="31">
      <t>ダンタイ</t>
    </rPh>
    <rPh sb="32" eb="35">
      <t>ショゾクチョウ</t>
    </rPh>
    <rPh sb="36" eb="38">
      <t>サンカ</t>
    </rPh>
    <rPh sb="39" eb="40">
      <t>ミト</t>
    </rPh>
    <phoneticPr fontId="2"/>
  </si>
  <si>
    <t>日本陸連に団体登録をしている加入団体（地域活動クラブ等）、または個人登録をしている加盟団体（北海道陸上</t>
    <rPh sb="0" eb="4">
      <t>ニホンリクレン</t>
    </rPh>
    <rPh sb="5" eb="9">
      <t>ダンタイトウロク</t>
    </rPh>
    <rPh sb="14" eb="18">
      <t>カニュウダンタイ</t>
    </rPh>
    <rPh sb="19" eb="23">
      <t>チイキカツドウ</t>
    </rPh>
    <rPh sb="26" eb="27">
      <t>トウ</t>
    </rPh>
    <rPh sb="32" eb="36">
      <t>コジントウロク</t>
    </rPh>
    <rPh sb="41" eb="45">
      <t>カメイダンタイ</t>
    </rPh>
    <rPh sb="46" eb="49">
      <t>ホッカイドウ</t>
    </rPh>
    <rPh sb="49" eb="51">
      <t>リクジョウ</t>
    </rPh>
    <phoneticPr fontId="2"/>
  </si>
  <si>
    <t>競技協会）もしくは加入団体（市区町村などの陸上競技協会）とする。</t>
    <rPh sb="0" eb="4">
      <t>キョウギキョウカイ</t>
    </rPh>
    <rPh sb="9" eb="13">
      <t>カニュウダンタイ</t>
    </rPh>
    <rPh sb="14" eb="18">
      <t>シクチョウソン</t>
    </rPh>
    <rPh sb="21" eb="27">
      <t>リクジョウキョウギキョウカイ</t>
    </rPh>
    <phoneticPr fontId="2"/>
  </si>
  <si>
    <t>（５）</t>
    <phoneticPr fontId="2"/>
  </si>
  <si>
    <t>複数の種目（リレーを含む）に参加する競技者は、すべての種目に同じ所属で参加すること。種目によって異なる</t>
    <rPh sb="0" eb="2">
      <t>フクスウ</t>
    </rPh>
    <rPh sb="3" eb="5">
      <t>シュモク</t>
    </rPh>
    <rPh sb="10" eb="11">
      <t>フク</t>
    </rPh>
    <rPh sb="14" eb="16">
      <t>サンカ</t>
    </rPh>
    <rPh sb="18" eb="21">
      <t>キョウギシャ</t>
    </rPh>
    <rPh sb="27" eb="29">
      <t>シュモク</t>
    </rPh>
    <rPh sb="30" eb="31">
      <t>オナ</t>
    </rPh>
    <rPh sb="32" eb="34">
      <t>ショゾク</t>
    </rPh>
    <rPh sb="35" eb="37">
      <t>サンカ</t>
    </rPh>
    <rPh sb="42" eb="44">
      <t>シュモク</t>
    </rPh>
    <rPh sb="48" eb="49">
      <t>コト</t>
    </rPh>
    <phoneticPr fontId="2"/>
  </si>
  <si>
    <t>所属で参加することは認めない。</t>
    <rPh sb="0" eb="2">
      <t>ショゾク</t>
    </rPh>
    <rPh sb="3" eb="5">
      <t>サンカ</t>
    </rPh>
    <rPh sb="10" eb="11">
      <t>ミト</t>
    </rPh>
    <phoneticPr fontId="2"/>
  </si>
  <si>
    <t>１人２種目以内とする。ただしリレーはこの種目数に含まない。</t>
    <phoneticPr fontId="2"/>
  </si>
  <si>
    <t>学年別種目は該当学年の生徒に限る。</t>
    <phoneticPr fontId="2"/>
  </si>
  <si>
    <t>種目ごとの表彰式は行わない。</t>
    <rPh sb="0" eb="2">
      <t>シュモク</t>
    </rPh>
    <rPh sb="5" eb="7">
      <t>ヒョウショウ</t>
    </rPh>
    <rPh sb="7" eb="8">
      <t>シキ</t>
    </rPh>
    <rPh sb="9" eb="10">
      <t>オコナ</t>
    </rPh>
    <phoneticPr fontId="2"/>
  </si>
  <si>
    <t>参加者は大会運営上必要なプログラム、掲示板への氏名・所属・学年の記載について了承するものとする。</t>
    <rPh sb="0" eb="3">
      <t>サンカシャ</t>
    </rPh>
    <rPh sb="4" eb="6">
      <t>タイカイ</t>
    </rPh>
    <rPh sb="6" eb="8">
      <t>ウンエイ</t>
    </rPh>
    <rPh sb="8" eb="9">
      <t>ジョウ</t>
    </rPh>
    <rPh sb="9" eb="11">
      <t>ヒツヨウ</t>
    </rPh>
    <rPh sb="18" eb="20">
      <t>ケイジ</t>
    </rPh>
    <rPh sb="20" eb="21">
      <t>イタ</t>
    </rPh>
    <rPh sb="23" eb="25">
      <t>シメイ</t>
    </rPh>
    <rPh sb="26" eb="28">
      <t>ショゾク</t>
    </rPh>
    <rPh sb="29" eb="31">
      <t>ガクネン</t>
    </rPh>
    <rPh sb="32" eb="34">
      <t>キサイ</t>
    </rPh>
    <rPh sb="38" eb="40">
      <t>リョウショウ</t>
    </rPh>
    <phoneticPr fontId="2"/>
  </si>
  <si>
    <t>全国ランキングについては日本陸上競技連盟webサイトにて記録証・参加認定証をダウンロードできる。</t>
    <rPh sb="12" eb="20">
      <t>ニホンリクジョウキョウギレンメイ</t>
    </rPh>
    <phoneticPr fontId="2"/>
  </si>
  <si>
    <t>本大会終了後、日本陸連公式ウェブサイト、道央陸協ホームページにて、氏名・所属・記録を掲載するため、</t>
    <rPh sb="0" eb="3">
      <t>ホンタイカイ</t>
    </rPh>
    <rPh sb="3" eb="5">
      <t>シュウリョウ</t>
    </rPh>
    <rPh sb="5" eb="6">
      <t>ゴ</t>
    </rPh>
    <rPh sb="7" eb="11">
      <t>ニホンリクレン</t>
    </rPh>
    <rPh sb="11" eb="13">
      <t>コウシキ</t>
    </rPh>
    <rPh sb="20" eb="22">
      <t>ドウオウ</t>
    </rPh>
    <rPh sb="22" eb="24">
      <t>リッキョウ</t>
    </rPh>
    <rPh sb="33" eb="35">
      <t>シメイ</t>
    </rPh>
    <rPh sb="36" eb="38">
      <t>ショゾク</t>
    </rPh>
    <rPh sb="39" eb="41">
      <t>キロク</t>
    </rPh>
    <rPh sb="42" eb="44">
      <t>ケイサイ</t>
    </rPh>
    <phoneticPr fontId="2"/>
  </si>
  <si>
    <t>これを了承するものとする。個人情報については本大会に利用するものとし、これ以外の目的には利用しない。</t>
    <rPh sb="13" eb="15">
      <t>コジン</t>
    </rPh>
    <rPh sb="15" eb="17">
      <t>ジョウホウ</t>
    </rPh>
    <rPh sb="22" eb="25">
      <t>ホンタイカイ</t>
    </rPh>
    <rPh sb="26" eb="28">
      <t>リヨウ</t>
    </rPh>
    <rPh sb="37" eb="39">
      <t>イガイ</t>
    </rPh>
    <rPh sb="40" eb="42">
      <t>モクテキ</t>
    </rPh>
    <rPh sb="44" eb="46">
      <t>リヨウ</t>
    </rPh>
    <phoneticPr fontId="2"/>
  </si>
  <si>
    <t>※</t>
    <phoneticPr fontId="2"/>
  </si>
  <si>
    <t>◎学校教育法１３４条の各種学校（１条校以外）に在籍する中学生</t>
  </si>
  <si>
    <t>（２）参加を希望する各種学校は以下の条件を具備すること。</t>
  </si>
  <si>
    <t>① 全国大会の参加を認める条件</t>
  </si>
  <si>
    <t>② 全国大会に参加した場合に守るべき条件</t>
  </si>
  <si>
    <t>（１） 学校教育法１３４条の各種学校（１条校以外）に在籍し，都道府県中学校体育連盟の予選会に参加を認められた</t>
    <phoneticPr fontId="2"/>
  </si>
  <si>
    <t>　　　生徒であること。</t>
    <phoneticPr fontId="2"/>
  </si>
  <si>
    <t>　　ア 公益財団法人日本中学校体育連盟の目的及び永年にわたる活動を理解し，それを尊重すること。</t>
    <phoneticPr fontId="2"/>
  </si>
  <si>
    <t>　　イ 生徒の年齢及び修業年限が我国の中学校と一致している単独の学校で構成されていること。</t>
    <phoneticPr fontId="2"/>
  </si>
  <si>
    <t>　　ウ 参加を希望する学校にあっては，運動部活動が学校教育の一環として，日常継続的に当該顧問教員の</t>
    <phoneticPr fontId="2"/>
  </si>
  <si>
    <t>　　　　指導のもとに適切に行われていること。</t>
    <rPh sb="4" eb="6">
      <t>シドウ</t>
    </rPh>
    <phoneticPr fontId="2"/>
  </si>
  <si>
    <t>　　ア 全国大会開催基準を守り，出場する競技種目の大会申し合わせ事項等に従うとともに，大会の円滑な</t>
    <rPh sb="43" eb="45">
      <t>タイカイ</t>
    </rPh>
    <rPh sb="46" eb="48">
      <t>エンカツ</t>
    </rPh>
    <phoneticPr fontId="2"/>
  </si>
  <si>
    <t>　　　　運営に協力すること。</t>
    <phoneticPr fontId="2"/>
  </si>
  <si>
    <t>　　イ 全国大会参加に際しては，責任ある当該校校長・教員または部活動指導員が生徒を引率すること。</t>
    <phoneticPr fontId="2"/>
  </si>
  <si>
    <t>　　　　また，万一の事故発生に備え，傷害保険等に加入するなどして，万全の事故対策を立てておくこと。</t>
    <phoneticPr fontId="2"/>
  </si>
  <si>
    <t>　　ウ 大会開催に要する経費については，必要に応じて応分の負担をすること。</t>
    <phoneticPr fontId="2"/>
  </si>
  <si>
    <t>本大会において、それぞれの標準記録に達した競技者は、全国大会・全道大会への参加資格を得る。</t>
    <rPh sb="0" eb="3">
      <t>ホンタイカイ</t>
    </rPh>
    <rPh sb="13" eb="15">
      <t>ヒョウジュン</t>
    </rPh>
    <rPh sb="15" eb="17">
      <t>キロク</t>
    </rPh>
    <rPh sb="18" eb="19">
      <t>タッ</t>
    </rPh>
    <rPh sb="21" eb="24">
      <t>キョウギシャ</t>
    </rPh>
    <rPh sb="26" eb="28">
      <t>ゼンコク</t>
    </rPh>
    <rPh sb="28" eb="30">
      <t>タイカイ</t>
    </rPh>
    <rPh sb="31" eb="33">
      <t>ゼンドウ</t>
    </rPh>
    <rPh sb="33" eb="35">
      <t>タイカイ</t>
    </rPh>
    <rPh sb="37" eb="39">
      <t>サンカ</t>
    </rPh>
    <rPh sb="39" eb="41">
      <t>シカク</t>
    </rPh>
    <rPh sb="42" eb="43">
      <t>エ</t>
    </rPh>
    <phoneticPr fontId="2"/>
  </si>
  <si>
    <t>◎地域スポーツ団体等（地域クラブ活動）に所属する中学生</t>
  </si>
  <si>
    <t>（１） 地域スポーツ団体等（地域クラブ活動）に所属し、都道府県中学校体育連盟またはブロック中学校体育連盟の</t>
    <phoneticPr fontId="2"/>
  </si>
  <si>
    <t>　　　予選会に参加を認められた生徒であること。</t>
    <phoneticPr fontId="2"/>
  </si>
  <si>
    <t>① 全国中学校体育大会の参加を認める条件</t>
  </si>
  <si>
    <t>② 全国中学校体育大会に参加した場合に守るべき条件</t>
  </si>
  <si>
    <t>（２） 全国中学校体育大会に参加を希望する地域スポーツ団体等（地域クラブ活動）は以下の条件を具備すること。</t>
    <phoneticPr fontId="2"/>
  </si>
  <si>
    <t>　　ア (公財)日本中学校体育連盟の目的及び永年にわたる活動を理解し、それを尊重すること。</t>
    <phoneticPr fontId="2"/>
  </si>
  <si>
    <t>　　イ 生徒の年令及び修業年限が我が国の中学校と一致している（中学校に在籍している生徒であること）。</t>
    <phoneticPr fontId="2"/>
  </si>
  <si>
    <t>　　　  の指導のもとに、適切に行われていること。</t>
    <phoneticPr fontId="2"/>
  </si>
  <si>
    <t>　　ウ 地域スポーツ団体等（地域クラブ活動）にあっては、日常継続的に代表者もしくは指導資格を有する指導者</t>
    <phoneticPr fontId="2"/>
  </si>
  <si>
    <t>　　エ 『学校部活動及び新たな地域クラブ活動の在り方等に関する総合的なガイドライン』（令和４年１２月２７日</t>
    <phoneticPr fontId="2"/>
  </si>
  <si>
    <t>　　　　スポーツ庁・文化庁発出）の 「Ⅱ 新たな地域クラブ活動」を遵守していること。</t>
    <phoneticPr fontId="2"/>
  </si>
  <si>
    <t>　　オ 当該競技を管轄する中央競技団体もしくは都道府県競技団体に登録されていること。かつ同じ内容で都道</t>
    <rPh sb="49" eb="51">
      <t>トドウ</t>
    </rPh>
    <phoneticPr fontId="2"/>
  </si>
  <si>
    <t>　　　　府県中学校体育連盟に登録していること（登録費については、都道府県中学校体育連盟の方針による）。</t>
    <phoneticPr fontId="2"/>
  </si>
  <si>
    <t>　　カ 都道府県における予選会となる全ての大会において、競技役員や審判など運営上必要な事項に。</t>
    <phoneticPr fontId="2"/>
  </si>
  <si>
    <t>　　　　協力すること</t>
    <phoneticPr fontId="2"/>
  </si>
  <si>
    <t>　　キ 地域スポーツ団体等（地域クラブ活動）で全国中学校体育大会につながる大会に参加する場合、</t>
    <rPh sb="44" eb="46">
      <t>バアイ</t>
    </rPh>
    <phoneticPr fontId="2"/>
  </si>
  <si>
    <t>　　　　在籍中学校での大会参加は認めない。その逆も同様である。</t>
    <phoneticPr fontId="2"/>
  </si>
  <si>
    <t>　　ア 全国中学校体育大会開催基準を守り、出場する競技種目の大会申し合わせ事項等に従うとともに、</t>
    <phoneticPr fontId="2"/>
  </si>
  <si>
    <t>　　　　大会の円滑な運営に協力すること。</t>
    <phoneticPr fontId="2"/>
  </si>
  <si>
    <t>　　イ 全国中学校体育大会参加に際して、地域スポーツ団体等（地域クラブ活動）においては、責任ある代表者・</t>
    <rPh sb="44" eb="46">
      <t>セキニン</t>
    </rPh>
    <rPh sb="48" eb="51">
      <t>ダイヒョウシャ</t>
    </rPh>
    <phoneticPr fontId="2"/>
  </si>
  <si>
    <t>　　　　指導者が生徒を引率すること（引率細則は適用する）。また、万一の事故発生に備え、傷害保険等に</t>
    <phoneticPr fontId="2"/>
  </si>
  <si>
    <t>　　　　加入するなどして、万全の事故対策を立てておくこと。</t>
    <phoneticPr fontId="2"/>
  </si>
  <si>
    <t>　　ウ 全国中学校体育大会開催に要する経費については、必要に応じて、応分の負担をすること。</t>
    <phoneticPr fontId="2"/>
  </si>
  <si>
    <t>（６）</t>
    <phoneticPr fontId="2"/>
  </si>
  <si>
    <t>他の団体競技所属の競技者で、全道大会につながる予選大会に参加した競技者は参加を認めない。</t>
    <rPh sb="0" eb="1">
      <t>タ</t>
    </rPh>
    <rPh sb="2" eb="6">
      <t>ダンタイキョウギ</t>
    </rPh>
    <rPh sb="6" eb="8">
      <t>ショゾク</t>
    </rPh>
    <rPh sb="9" eb="12">
      <t>キョウギシャ</t>
    </rPh>
    <rPh sb="14" eb="18">
      <t>ゼンドウタイカイ</t>
    </rPh>
    <rPh sb="23" eb="27">
      <t>ヨセンタイカイ</t>
    </rPh>
    <rPh sb="28" eb="30">
      <t>サンカ</t>
    </rPh>
    <rPh sb="32" eb="35">
      <t>キョウギシャ</t>
    </rPh>
    <rPh sb="36" eb="38">
      <t>サンカ</t>
    </rPh>
    <rPh sb="39" eb="40">
      <t>ミト</t>
    </rPh>
    <phoneticPr fontId="2"/>
  </si>
  <si>
    <t>どちらの競技で全道大会に出場するかを選択しなければならない。</t>
    <rPh sb="4" eb="6">
      <t>キョウギ</t>
    </rPh>
    <rPh sb="7" eb="11">
      <t>ゼンドウタイカイ</t>
    </rPh>
    <rPh sb="12" eb="14">
      <t>シュツジョウ</t>
    </rPh>
    <rPh sb="18" eb="20">
      <t>センタク</t>
    </rPh>
    <phoneticPr fontId="2"/>
  </si>
  <si>
    <t>また他の個人種目の競技者で本大会に参加して、当該種目と陸上競技の両方で全道大会参加資格を得た場合、</t>
    <rPh sb="2" eb="3">
      <t>ホカ</t>
    </rPh>
    <rPh sb="4" eb="6">
      <t>コジン</t>
    </rPh>
    <rPh sb="6" eb="8">
      <t>シュモク</t>
    </rPh>
    <rPh sb="9" eb="12">
      <t>キョウギシャ</t>
    </rPh>
    <rPh sb="13" eb="16">
      <t>ホンタイカイ</t>
    </rPh>
    <rPh sb="17" eb="19">
      <t>サンカ</t>
    </rPh>
    <rPh sb="22" eb="24">
      <t>トウガイ</t>
    </rPh>
    <rPh sb="24" eb="26">
      <t>シュモク</t>
    </rPh>
    <rPh sb="27" eb="31">
      <t>リクジョウキョウギ</t>
    </rPh>
    <rPh sb="32" eb="34">
      <t>リョウホウ</t>
    </rPh>
    <rPh sb="35" eb="39">
      <t>ゼンドウタイカイ</t>
    </rPh>
    <rPh sb="39" eb="43">
      <t>サンカシカク</t>
    </rPh>
    <rPh sb="44" eb="45">
      <t>エ</t>
    </rPh>
    <rPh sb="46" eb="48">
      <t>バアイ</t>
    </rPh>
    <phoneticPr fontId="2"/>
  </si>
  <si>
    <t>陸協</t>
    <rPh sb="0" eb="1">
      <t>リク</t>
    </rPh>
    <phoneticPr fontId="2"/>
  </si>
  <si>
    <t>一任</t>
    <rPh sb="0" eb="2">
      <t>イチニン</t>
    </rPh>
    <phoneticPr fontId="7"/>
  </si>
  <si>
    <t>アナウンサー</t>
  </si>
  <si>
    <t>本部記録員兼情報処理係</t>
    <rPh sb="0" eb="1">
      <t>ホン</t>
    </rPh>
    <rPh sb="1" eb="2">
      <t>ブ</t>
    </rPh>
    <rPh sb="2" eb="3">
      <t>キ</t>
    </rPh>
    <rPh sb="3" eb="4">
      <t>ロク</t>
    </rPh>
    <rPh sb="4" eb="5">
      <t>イン</t>
    </rPh>
    <rPh sb="5" eb="6">
      <t>ケン</t>
    </rPh>
    <rPh sb="6" eb="8">
      <t>ジョウホウ</t>
    </rPh>
    <rPh sb="8" eb="10">
      <t>ショリ</t>
    </rPh>
    <rPh sb="10" eb="11">
      <t>カカ</t>
    </rPh>
    <phoneticPr fontId="16"/>
  </si>
  <si>
    <t>医務員</t>
    <rPh sb="0" eb="1">
      <t>イ</t>
    </rPh>
    <rPh sb="1" eb="2">
      <t>ツトム</t>
    </rPh>
    <rPh sb="2" eb="3">
      <t>イン</t>
    </rPh>
    <phoneticPr fontId="16"/>
  </si>
  <si>
    <t>写真判定員</t>
    <rPh sb="0" eb="1">
      <t>シャ</t>
    </rPh>
    <rPh sb="1" eb="2">
      <t>マコト</t>
    </rPh>
    <rPh sb="2" eb="3">
      <t>ハン</t>
    </rPh>
    <rPh sb="3" eb="4">
      <t>サダム</t>
    </rPh>
    <rPh sb="4" eb="5">
      <t>イン</t>
    </rPh>
    <phoneticPr fontId="16"/>
  </si>
  <si>
    <t>決勝記録員</t>
    <rPh sb="0" eb="1">
      <t>ケツ</t>
    </rPh>
    <rPh sb="1" eb="2">
      <t>カツ</t>
    </rPh>
    <rPh sb="2" eb="3">
      <t>キ</t>
    </rPh>
    <rPh sb="3" eb="4">
      <t>ロク</t>
    </rPh>
    <rPh sb="4" eb="5">
      <t>イン</t>
    </rPh>
    <phoneticPr fontId="16"/>
  </si>
  <si>
    <t>役員係</t>
    <rPh sb="0" eb="1">
      <t>エキ</t>
    </rPh>
    <rPh sb="1" eb="2">
      <t>イン</t>
    </rPh>
    <rPh sb="2" eb="3">
      <t>カカリ</t>
    </rPh>
    <phoneticPr fontId="16"/>
  </si>
  <si>
    <t>庶務係</t>
    <rPh sb="0" eb="1">
      <t>チカシ</t>
    </rPh>
    <rPh sb="1" eb="2">
      <t>ツトム</t>
    </rPh>
    <rPh sb="2" eb="3">
      <t>カカリ</t>
    </rPh>
    <phoneticPr fontId="16"/>
  </si>
  <si>
    <t>ｽﾀｰﾀ･ﾘｺｰﾗｰ</t>
  </si>
  <si>
    <t>競技者係</t>
    <rPh sb="0" eb="1">
      <t>セリ</t>
    </rPh>
    <rPh sb="1" eb="2">
      <t>ワザ</t>
    </rPh>
    <rPh sb="2" eb="3">
      <t>シャ</t>
    </rPh>
    <rPh sb="3" eb="4">
      <t>カカリ</t>
    </rPh>
    <phoneticPr fontId="16"/>
  </si>
  <si>
    <t>出発係</t>
    <rPh sb="0" eb="1">
      <t>デ</t>
    </rPh>
    <rPh sb="1" eb="2">
      <t>ハツ</t>
    </rPh>
    <rPh sb="2" eb="3">
      <t>カカリ</t>
    </rPh>
    <phoneticPr fontId="16"/>
  </si>
  <si>
    <t>周回記録員兼監察員</t>
    <rPh sb="0" eb="1">
      <t>シュウ</t>
    </rPh>
    <rPh sb="1" eb="2">
      <t>カイ</t>
    </rPh>
    <rPh sb="2" eb="3">
      <t>キ</t>
    </rPh>
    <rPh sb="3" eb="4">
      <t>ロク</t>
    </rPh>
    <rPh sb="4" eb="5">
      <t>イン</t>
    </rPh>
    <rPh sb="5" eb="6">
      <t>ケン</t>
    </rPh>
    <rPh sb="6" eb="8">
      <t>カンサツ</t>
    </rPh>
    <rPh sb="8" eb="9">
      <t>イン</t>
    </rPh>
    <phoneticPr fontId="16"/>
  </si>
  <si>
    <t>風向・風力計測員</t>
    <rPh sb="0" eb="1">
      <t>カゼ</t>
    </rPh>
    <rPh sb="1" eb="2">
      <t>ムカイ</t>
    </rPh>
    <rPh sb="3" eb="4">
      <t>カゼ</t>
    </rPh>
    <rPh sb="4" eb="5">
      <t>チカラ</t>
    </rPh>
    <rPh sb="5" eb="7">
      <t>ケイソク</t>
    </rPh>
    <rPh sb="7" eb="8">
      <t>イン</t>
    </rPh>
    <phoneticPr fontId="16"/>
  </si>
  <si>
    <t>用器具係</t>
    <rPh sb="0" eb="1">
      <t>ヨウ</t>
    </rPh>
    <rPh sb="1" eb="2">
      <t>ウツワ</t>
    </rPh>
    <rPh sb="2" eb="3">
      <t>グ</t>
    </rPh>
    <rPh sb="3" eb="4">
      <t>カカリ</t>
    </rPh>
    <phoneticPr fontId="16"/>
  </si>
  <si>
    <t>記録証係</t>
    <rPh sb="0" eb="2">
      <t>キロク</t>
    </rPh>
    <rPh sb="2" eb="3">
      <t>ショウ</t>
    </rPh>
    <rPh sb="3" eb="4">
      <t>カカリ</t>
    </rPh>
    <phoneticPr fontId="16"/>
  </si>
  <si>
    <t>跳躍審判員（走高跳・棒高跳）</t>
    <rPh sb="0" eb="1">
      <t>ハ</t>
    </rPh>
    <rPh sb="1" eb="2">
      <t>オド</t>
    </rPh>
    <rPh sb="2" eb="3">
      <t>シン</t>
    </rPh>
    <rPh sb="3" eb="4">
      <t>ハン</t>
    </rPh>
    <rPh sb="4" eb="5">
      <t>イン</t>
    </rPh>
    <rPh sb="6" eb="7">
      <t>ハシ</t>
    </rPh>
    <rPh sb="7" eb="9">
      <t>タカト</t>
    </rPh>
    <rPh sb="10" eb="13">
      <t>ボウタカト</t>
    </rPh>
    <phoneticPr fontId="16"/>
  </si>
  <si>
    <t>跳躍審判員（走幅跳・三段跳）</t>
    <rPh sb="0" eb="1">
      <t>ハ</t>
    </rPh>
    <rPh sb="1" eb="2">
      <t>オド</t>
    </rPh>
    <rPh sb="2" eb="3">
      <t>シン</t>
    </rPh>
    <rPh sb="3" eb="4">
      <t>ハン</t>
    </rPh>
    <rPh sb="4" eb="5">
      <t>イン</t>
    </rPh>
    <rPh sb="6" eb="7">
      <t>ハシ</t>
    </rPh>
    <rPh sb="7" eb="9">
      <t>ハバトビ</t>
    </rPh>
    <rPh sb="10" eb="13">
      <t>サンダントビ</t>
    </rPh>
    <phoneticPr fontId="16"/>
  </si>
  <si>
    <t>投擲審判員</t>
    <rPh sb="0" eb="1">
      <t>トウ</t>
    </rPh>
    <rPh sb="1" eb="2">
      <t>テキ</t>
    </rPh>
    <rPh sb="2" eb="3">
      <t>シン</t>
    </rPh>
    <rPh sb="3" eb="4">
      <t>ハン</t>
    </rPh>
    <rPh sb="4" eb="5">
      <t>イン</t>
    </rPh>
    <phoneticPr fontId="16"/>
  </si>
  <si>
    <t>科学計測員</t>
    <rPh sb="0" eb="2">
      <t>カガク</t>
    </rPh>
    <rPh sb="2" eb="4">
      <t>ケイソク</t>
    </rPh>
    <rPh sb="4" eb="5">
      <t>イン</t>
    </rPh>
    <phoneticPr fontId="16"/>
  </si>
  <si>
    <t>混成競技係</t>
    <rPh sb="0" eb="2">
      <t>コンセイ</t>
    </rPh>
    <rPh sb="2" eb="4">
      <t>キョウギ</t>
    </rPh>
    <rPh sb="4" eb="5">
      <t>カカリ</t>
    </rPh>
    <phoneticPr fontId="7"/>
  </si>
  <si>
    <t>審判長</t>
    <rPh sb="0" eb="3">
      <t>シンパンチョウ</t>
    </rPh>
    <phoneticPr fontId="7"/>
  </si>
  <si>
    <t>ジュリー</t>
  </si>
  <si>
    <t>苫小牧</t>
    <rPh sb="0" eb="3">
      <t>トマコマイ</t>
    </rPh>
    <phoneticPr fontId="7"/>
  </si>
  <si>
    <t>札幌</t>
    <rPh sb="0" eb="2">
      <t>サッポロ</t>
    </rPh>
    <phoneticPr fontId="7"/>
  </si>
  <si>
    <t>空知</t>
    <rPh sb="0" eb="2">
      <t>ソラチ</t>
    </rPh>
    <phoneticPr fontId="7"/>
  </si>
  <si>
    <t>室蘭</t>
    <rPh sb="0" eb="2">
      <t>ムロラン</t>
    </rPh>
    <phoneticPr fontId="7"/>
  </si>
  <si>
    <t>小樽後志</t>
    <rPh sb="0" eb="2">
      <t>オタル</t>
    </rPh>
    <rPh sb="2" eb="4">
      <t>シリベシ</t>
    </rPh>
    <phoneticPr fontId="7"/>
  </si>
  <si>
    <t>十勝</t>
    <rPh sb="0" eb="2">
      <t>トカチ</t>
    </rPh>
    <phoneticPr fontId="7"/>
  </si>
  <si>
    <t>道南</t>
    <rPh sb="0" eb="2">
      <t>ドウナン</t>
    </rPh>
    <phoneticPr fontId="7"/>
  </si>
  <si>
    <t>道北</t>
    <rPh sb="0" eb="2">
      <t>ドウホク</t>
    </rPh>
    <phoneticPr fontId="7"/>
  </si>
  <si>
    <t>オホーツク</t>
  </si>
  <si>
    <t>釧路</t>
    <rPh sb="0" eb="2">
      <t>クシロ</t>
    </rPh>
    <phoneticPr fontId="7"/>
  </si>
  <si>
    <t>市町村</t>
    <rPh sb="0" eb="3">
      <t>シチョウソン</t>
    </rPh>
    <phoneticPr fontId="2"/>
  </si>
  <si>
    <t>審判</t>
    <rPh sb="0" eb="2">
      <t>シンパン</t>
    </rPh>
    <phoneticPr fontId="2"/>
  </si>
  <si>
    <t>受付番号</t>
    <rPh sb="0" eb="4">
      <t>ウケツケバンゴウ</t>
    </rPh>
    <phoneticPr fontId="2"/>
  </si>
  <si>
    <t>AB</t>
    <phoneticPr fontId="2"/>
  </si>
  <si>
    <t>個別情報</t>
    <rPh sb="0" eb="4">
      <t>コベツジョウホウ</t>
    </rPh>
    <phoneticPr fontId="2"/>
  </si>
  <si>
    <t>陸恊</t>
    <rPh sb="0" eb="2">
      <t>リクキョウ</t>
    </rPh>
    <phoneticPr fontId="2"/>
  </si>
  <si>
    <t>ｴﾝﾄﾘｰ（第１種目）</t>
    <rPh sb="6" eb="7">
      <t>ダイ</t>
    </rPh>
    <rPh sb="8" eb="10">
      <t>シュモク</t>
    </rPh>
    <phoneticPr fontId="2"/>
  </si>
  <si>
    <t>新規</t>
    <rPh sb="0" eb="2">
      <t>シンキ</t>
    </rPh>
    <phoneticPr fontId="2"/>
  </si>
  <si>
    <t>番号</t>
    <rPh sb="0" eb="2">
      <t>バンゴウ</t>
    </rPh>
    <phoneticPr fontId="2"/>
  </si>
  <si>
    <t>ﾌﾘｶﾞﾅ</t>
    <phoneticPr fontId="2"/>
  </si>
  <si>
    <t>性別</t>
    <rPh sb="0" eb="2">
      <t>セイベツ</t>
    </rPh>
    <phoneticPr fontId="2"/>
  </si>
  <si>
    <t>校種</t>
    <rPh sb="0" eb="2">
      <t>コウシュ</t>
    </rPh>
    <phoneticPr fontId="2"/>
  </si>
  <si>
    <t>都道府県</t>
    <rPh sb="0" eb="4">
      <t>トドウフケン</t>
    </rPh>
    <phoneticPr fontId="2"/>
  </si>
  <si>
    <t>道内地方</t>
    <rPh sb="0" eb="4">
      <t>ドウナイチホウ</t>
    </rPh>
    <phoneticPr fontId="2"/>
  </si>
  <si>
    <t>所属</t>
    <rPh sb="0" eb="2">
      <t>ショゾク</t>
    </rPh>
    <phoneticPr fontId="2"/>
  </si>
  <si>
    <t>クラス</t>
    <phoneticPr fontId="2"/>
  </si>
  <si>
    <t>種目</t>
    <rPh sb="0" eb="2">
      <t>シュモク</t>
    </rPh>
    <phoneticPr fontId="2"/>
  </si>
  <si>
    <t>最高記録</t>
    <rPh sb="0" eb="4">
      <t>サイコウキロク</t>
    </rPh>
    <phoneticPr fontId="2"/>
  </si>
  <si>
    <t>学校名</t>
    <rPh sb="0" eb="3">
      <t>ガッコウメイ</t>
    </rPh>
    <phoneticPr fontId="2"/>
  </si>
  <si>
    <t>男子（男女別に作成のこと）</t>
    <rPh sb="0" eb="2">
      <t>ダンシ</t>
    </rPh>
    <phoneticPr fontId="2"/>
  </si>
  <si>
    <t>クラス</t>
  </si>
  <si>
    <t>男</t>
    <rPh sb="0" eb="1">
      <t>オトコ</t>
    </rPh>
    <phoneticPr fontId="2"/>
  </si>
  <si>
    <t>女</t>
    <rPh sb="0" eb="1">
      <t>オンナ</t>
    </rPh>
    <phoneticPr fontId="2"/>
  </si>
  <si>
    <t>中学</t>
    <rPh sb="0" eb="2">
      <t>チュウガク</t>
    </rPh>
    <phoneticPr fontId="2"/>
  </si>
  <si>
    <t>北海道</t>
    <rPh sb="0" eb="3">
      <t>ホッカイドウ</t>
    </rPh>
    <phoneticPr fontId="2"/>
  </si>
  <si>
    <t>１年</t>
    <rPh sb="1" eb="2">
      <t>ネン</t>
    </rPh>
    <phoneticPr fontId="2"/>
  </si>
  <si>
    <t>２年</t>
    <rPh sb="1" eb="2">
      <t>ネン</t>
    </rPh>
    <phoneticPr fontId="2"/>
  </si>
  <si>
    <t>３年</t>
    <rPh sb="1" eb="2">
      <t>ネン</t>
    </rPh>
    <phoneticPr fontId="2"/>
  </si>
  <si>
    <t>共通</t>
    <rPh sb="0" eb="2">
      <t>キョウツウ</t>
    </rPh>
    <phoneticPr fontId="2"/>
  </si>
  <si>
    <t>１００ｍ</t>
  </si>
  <si>
    <t>１００ｍ</t>
    <phoneticPr fontId="2"/>
  </si>
  <si>
    <t>２００ｍ</t>
  </si>
  <si>
    <t>２００ｍ</t>
    <phoneticPr fontId="2"/>
  </si>
  <si>
    <t>４００ｍ</t>
  </si>
  <si>
    <t>４００ｍ</t>
    <phoneticPr fontId="2"/>
  </si>
  <si>
    <t>８００ｍ</t>
  </si>
  <si>
    <t>８００ｍ</t>
    <phoneticPr fontId="2"/>
  </si>
  <si>
    <t>１５００ｍ</t>
  </si>
  <si>
    <t>１５００ｍ</t>
    <phoneticPr fontId="2"/>
  </si>
  <si>
    <t>３０００ｍ</t>
  </si>
  <si>
    <t>３０００ｍ</t>
    <phoneticPr fontId="2"/>
  </si>
  <si>
    <t>１１０ｍH</t>
  </si>
  <si>
    <t>１１０ｍH</t>
    <phoneticPr fontId="2"/>
  </si>
  <si>
    <t>走高跳</t>
    <rPh sb="0" eb="3">
      <t>ハシリタカトビ</t>
    </rPh>
    <phoneticPr fontId="2"/>
  </si>
  <si>
    <t>砲丸投(5.00kg)</t>
    <rPh sb="0" eb="3">
      <t>ホウガンナ</t>
    </rPh>
    <phoneticPr fontId="2"/>
  </si>
  <si>
    <t>円盤投(1.500Kg)</t>
    <rPh sb="0" eb="2">
      <t>エンバン</t>
    </rPh>
    <rPh sb="2" eb="3">
      <t>ナ</t>
    </rPh>
    <phoneticPr fontId="2"/>
  </si>
  <si>
    <t>四種競技</t>
    <rPh sb="0" eb="4">
      <t>ヨンシュキョウギ</t>
    </rPh>
    <phoneticPr fontId="2"/>
  </si>
  <si>
    <t>リレー</t>
    <phoneticPr fontId="2"/>
  </si>
  <si>
    <t>１００ｍH</t>
  </si>
  <si>
    <t>１００ｍH</t>
    <phoneticPr fontId="2"/>
  </si>
  <si>
    <t>砲丸投(2.721kg)</t>
    <rPh sb="0" eb="3">
      <t>ホウガンナ</t>
    </rPh>
    <phoneticPr fontId="2"/>
  </si>
  <si>
    <t>円盤投(1.000Kg)</t>
    <rPh sb="0" eb="2">
      <t>エンバン</t>
    </rPh>
    <rPh sb="2" eb="3">
      <t>ナ</t>
    </rPh>
    <phoneticPr fontId="2"/>
  </si>
  <si>
    <t>男子１年</t>
    <rPh sb="0" eb="2">
      <t>ダンシ</t>
    </rPh>
    <rPh sb="3" eb="4">
      <t>ネン</t>
    </rPh>
    <phoneticPr fontId="2"/>
  </si>
  <si>
    <t>男子２年</t>
    <rPh sb="0" eb="2">
      <t>ダンシ</t>
    </rPh>
    <rPh sb="3" eb="4">
      <t>ネン</t>
    </rPh>
    <phoneticPr fontId="2"/>
  </si>
  <si>
    <t>男子３年</t>
    <rPh sb="0" eb="2">
      <t>ダンシ</t>
    </rPh>
    <rPh sb="3" eb="4">
      <t>ネン</t>
    </rPh>
    <phoneticPr fontId="2"/>
  </si>
  <si>
    <t>男子共通</t>
    <rPh sb="0" eb="2">
      <t>ダンシ</t>
    </rPh>
    <rPh sb="2" eb="4">
      <t>キョウツウ</t>
    </rPh>
    <phoneticPr fontId="2"/>
  </si>
  <si>
    <t>女子１年</t>
    <rPh sb="3" eb="4">
      <t>ネン</t>
    </rPh>
    <phoneticPr fontId="2"/>
  </si>
  <si>
    <t>女子２年</t>
    <rPh sb="3" eb="4">
      <t>ネン</t>
    </rPh>
    <phoneticPr fontId="2"/>
  </si>
  <si>
    <t>女子３年</t>
    <rPh sb="3" eb="4">
      <t>ネン</t>
    </rPh>
    <phoneticPr fontId="2"/>
  </si>
  <si>
    <t>女子共通</t>
    <rPh sb="2" eb="4">
      <t>キョウツウ</t>
    </rPh>
    <phoneticPr fontId="2"/>
  </si>
  <si>
    <t>ｴﾝﾄﾘｰ（第２種目）</t>
    <rPh sb="6" eb="7">
      <t>ダイ</t>
    </rPh>
    <rPh sb="8" eb="10">
      <t>シュモク</t>
    </rPh>
    <phoneticPr fontId="2"/>
  </si>
  <si>
    <t>AB</t>
    <phoneticPr fontId="2"/>
  </si>
  <si>
    <t>〇</t>
    <phoneticPr fontId="2"/>
  </si>
  <si>
    <t>女子（男女別に作成のこと）</t>
    <rPh sb="0" eb="2">
      <t>ジョシ</t>
    </rPh>
    <phoneticPr fontId="2"/>
  </si>
  <si>
    <t>男子４×１００ｍR</t>
    <rPh sb="0" eb="2">
      <t>ダンシ</t>
    </rPh>
    <phoneticPr fontId="2"/>
  </si>
  <si>
    <t>女子４×１００ｍR</t>
    <rPh sb="0" eb="2">
      <t>ジョシ</t>
    </rPh>
    <phoneticPr fontId="2"/>
  </si>
  <si>
    <t>チーム名</t>
    <rPh sb="3" eb="4">
      <t>メイ</t>
    </rPh>
    <phoneticPr fontId="2"/>
  </si>
  <si>
    <r>
      <t>走高跳、棒高跳、走幅跳、砲丸投（5.00kg）、</t>
    </r>
    <r>
      <rPr>
        <sz val="11"/>
        <color theme="1"/>
        <rFont val="ＭＳ Ｐ明朝"/>
        <family val="1"/>
        <charset val="128"/>
      </rPr>
      <t>円盤投（1.500kg）</t>
    </r>
    <rPh sb="0" eb="1">
      <t>ハシ</t>
    </rPh>
    <rPh sb="1" eb="3">
      <t>タカト</t>
    </rPh>
    <rPh sb="4" eb="7">
      <t>ボウタカト</t>
    </rPh>
    <rPh sb="8" eb="9">
      <t>ハシ</t>
    </rPh>
    <rPh sb="9" eb="11">
      <t>ハバト</t>
    </rPh>
    <rPh sb="12" eb="14">
      <t>ホウガン</t>
    </rPh>
    <rPh sb="14" eb="15">
      <t>ナ</t>
    </rPh>
    <rPh sb="24" eb="27">
      <t>エンバンナ</t>
    </rPh>
    <phoneticPr fontId="2"/>
  </si>
  <si>
    <r>
      <t>・女子（</t>
    </r>
    <r>
      <rPr>
        <sz val="11"/>
        <color theme="1"/>
        <rFont val="ＭＳ Ｐ明朝"/>
        <family val="1"/>
        <charset val="128"/>
      </rPr>
      <t>14</t>
    </r>
    <r>
      <rPr>
        <sz val="11"/>
        <rFont val="ＭＳ Ｐ明朝"/>
        <family val="1"/>
        <charset val="128"/>
      </rPr>
      <t>種目）</t>
    </r>
    <rPh sb="1" eb="3">
      <t>ジョシ</t>
    </rPh>
    <rPh sb="6" eb="8">
      <t>シュモク</t>
    </rPh>
    <phoneticPr fontId="2"/>
  </si>
  <si>
    <r>
      <t>走高跳、</t>
    </r>
    <r>
      <rPr>
        <sz val="11"/>
        <color theme="1"/>
        <rFont val="ＭＳ Ｐ明朝"/>
        <family val="1"/>
        <charset val="128"/>
      </rPr>
      <t>棒高跳、走幅跳、砲丸投（2.721kg）、円盤投（1.000kg）</t>
    </r>
    <rPh sb="0" eb="1">
      <t>ハシ</t>
    </rPh>
    <rPh sb="1" eb="3">
      <t>タカト</t>
    </rPh>
    <rPh sb="4" eb="7">
      <t>ボウタカト</t>
    </rPh>
    <rPh sb="8" eb="9">
      <t>ハシ</t>
    </rPh>
    <rPh sb="9" eb="11">
      <t>ハバト</t>
    </rPh>
    <rPh sb="12" eb="14">
      <t>ホウガン</t>
    </rPh>
    <rPh sb="14" eb="15">
      <t>ナ</t>
    </rPh>
    <phoneticPr fontId="2"/>
  </si>
  <si>
    <r>
      <t>棒高跳、</t>
    </r>
    <r>
      <rPr>
        <sz val="11"/>
        <color theme="1"/>
        <rFont val="ＭＳ Ｐ明朝"/>
        <family val="1"/>
        <charset val="128"/>
      </rPr>
      <t>円盤投</t>
    </r>
    <r>
      <rPr>
        <sz val="11"/>
        <rFont val="ＭＳ Ｐ明朝"/>
        <family val="1"/>
        <charset val="128"/>
      </rPr>
      <t>、四種競技</t>
    </r>
    <rPh sb="0" eb="3">
      <t>ボウタカト</t>
    </rPh>
    <rPh sb="4" eb="6">
      <t>エンバン</t>
    </rPh>
    <rPh sb="7" eb="9">
      <t>ヨンシュ</t>
    </rPh>
    <rPh sb="9" eb="11">
      <t>キョウギ</t>
    </rPh>
    <phoneticPr fontId="2"/>
  </si>
  <si>
    <t>200m、800m、4×100mR予、棒高跳、走幅跳、円盤投、四種競技</t>
    <rPh sb="17" eb="18">
      <t>ヨ</t>
    </rPh>
    <rPh sb="19" eb="22">
      <t>ボウタカト</t>
    </rPh>
    <rPh sb="23" eb="24">
      <t>ハシ</t>
    </rPh>
    <rPh sb="24" eb="26">
      <t>ハバト</t>
    </rPh>
    <rPh sb="27" eb="30">
      <t>エンバンナ</t>
    </rPh>
    <rPh sb="31" eb="33">
      <t>ヨンシュ</t>
    </rPh>
    <rPh sb="33" eb="35">
      <t>キョウギ</t>
    </rPh>
    <phoneticPr fontId="2"/>
  </si>
  <si>
    <t>また、前項③による参加は、北海道中学校体育連盟が定める参加資格に該当する場合に、参加できる。所属は、</t>
    <rPh sb="3" eb="5">
      <t>ゼンコウ</t>
    </rPh>
    <rPh sb="9" eb="11">
      <t>サンカ</t>
    </rPh>
    <rPh sb="13" eb="23">
      <t>ホッカイドウチュウガッコウタイイクレンメイ</t>
    </rPh>
    <rPh sb="24" eb="25">
      <t>サダ</t>
    </rPh>
    <rPh sb="27" eb="31">
      <t>サンカシカク</t>
    </rPh>
    <rPh sb="32" eb="34">
      <t>ガイトウ</t>
    </rPh>
    <rPh sb="36" eb="38">
      <t>バアイ</t>
    </rPh>
    <rPh sb="40" eb="42">
      <t>サンカ</t>
    </rPh>
    <rPh sb="46" eb="48">
      <t>ショゾク</t>
    </rPh>
    <phoneticPr fontId="2"/>
  </si>
  <si>
    <t>１人の競技者が、複数の都道府県大会に参加することはできない。また、各都道府県大会が、都道府県内の地区別</t>
    <rPh sb="48" eb="51">
      <t>チクベツ</t>
    </rPh>
    <phoneticPr fontId="2"/>
  </si>
  <si>
    <t>など複数の大会により分散開催される場合、1 人の競技者が複数の大会に参加することはできない。ただし、本来</t>
    <rPh sb="50" eb="52">
      <t>ホンライ</t>
    </rPh>
    <phoneticPr fontId="2"/>
  </si>
  <si>
    <t>出場すべき大会で実施されない種目がある場合は、各都道府県中学校体育連盟の承認を得れば、その種目に限り</t>
    <rPh sb="45" eb="47">
      <t>シュモク</t>
    </rPh>
    <rPh sb="48" eb="49">
      <t>カギ</t>
    </rPh>
    <phoneticPr fontId="2"/>
  </si>
  <si>
    <t>大会の参加も認める。</t>
    <phoneticPr fontId="2"/>
  </si>
  <si>
    <t>１人１種目　８００円　、　１人２種目　１２００円　、　リレー１チーム　１６００円　、　新規ｱｽﾘｰﾄ・ﾋﾞﾌﾞｽ代　　５００円</t>
    <rPh sb="0" eb="2">
      <t>ヒトリ</t>
    </rPh>
    <rPh sb="3" eb="5">
      <t>シュモク</t>
    </rPh>
    <rPh sb="9" eb="10">
      <t>エン</t>
    </rPh>
    <phoneticPr fontId="2"/>
  </si>
  <si>
    <t>ただし、全国大会の参加標準記録については、公認記録とし追い風参考記録は該当しないものとする。</t>
    <rPh sb="4" eb="6">
      <t>ゼンコク</t>
    </rPh>
    <rPh sb="6" eb="8">
      <t>タイカイ</t>
    </rPh>
    <rPh sb="9" eb="11">
      <t>サンカ</t>
    </rPh>
    <rPh sb="11" eb="13">
      <t>ヒョウジュン</t>
    </rPh>
    <rPh sb="13" eb="15">
      <t>キロク</t>
    </rPh>
    <rPh sb="21" eb="25">
      <t>コウニンキロク</t>
    </rPh>
    <rPh sb="27" eb="28">
      <t>オ</t>
    </rPh>
    <rPh sb="29" eb="34">
      <t>カゼサンコウキロク</t>
    </rPh>
    <rPh sb="35" eb="37">
      <t>ガイトウ</t>
    </rPh>
    <phoneticPr fontId="2"/>
  </si>
  <si>
    <t>千歳市青葉公園陸上競技場　　（全天候型　　日本陸連第３種公認ｸﾞﾗｳﾝﾄﾞ）</t>
    <rPh sb="0" eb="3">
      <t>チトセシ</t>
    </rPh>
    <rPh sb="3" eb="5">
      <t>アオバ</t>
    </rPh>
    <rPh sb="5" eb="7">
      <t>コウエン</t>
    </rPh>
    <rPh sb="7" eb="9">
      <t>リクジョウ</t>
    </rPh>
    <rPh sb="9" eb="12">
      <t>キョウギジョウ</t>
    </rPh>
    <rPh sb="15" eb="19">
      <t>ゼンテンコウガタ</t>
    </rPh>
    <rPh sb="21" eb="23">
      <t>ニホン</t>
    </rPh>
    <rPh sb="23" eb="24">
      <t>リク</t>
    </rPh>
    <rPh sb="24" eb="25">
      <t>レン</t>
    </rPh>
    <rPh sb="25" eb="26">
      <t>ダイ</t>
    </rPh>
    <rPh sb="27" eb="28">
      <t>シュ</t>
    </rPh>
    <rPh sb="28" eb="30">
      <t>コウニン</t>
    </rPh>
    <phoneticPr fontId="2"/>
  </si>
  <si>
    <t>四種競技（①100mH ②走高跳③砲丸投（2.721kg）④200m）</t>
    <rPh sb="0" eb="2">
      <t>ヨンシュ</t>
    </rPh>
    <rPh sb="2" eb="4">
      <t>キョウギ</t>
    </rPh>
    <rPh sb="13" eb="16">
      <t>ハシリタカトビ</t>
    </rPh>
    <rPh sb="17" eb="20">
      <t>ホウガンナ</t>
    </rPh>
    <phoneticPr fontId="2"/>
  </si>
  <si>
    <t>入力する。</t>
    <rPh sb="0" eb="2">
      <t>ニュウリョク</t>
    </rPh>
    <phoneticPr fontId="2"/>
  </si>
  <si>
    <t>道央陸上競技協会ＨＰより申込ファイルをダウンロードし、総括、申込書（男子・女子・リレー）、参加料のシートに、必要事項を</t>
    <rPh sb="0" eb="2">
      <t>ドウオウ</t>
    </rPh>
    <rPh sb="2" eb="4">
      <t>リクジョウ</t>
    </rPh>
    <rPh sb="4" eb="6">
      <t>キョウギ</t>
    </rPh>
    <rPh sb="6" eb="8">
      <t>キョウカイ</t>
    </rPh>
    <rPh sb="12" eb="14">
      <t>モウシコミ</t>
    </rPh>
    <phoneticPr fontId="2"/>
  </si>
  <si>
    <t>ファイル名、メールの件名ともに、「通信陸上＋（学校名orクラブ名）」にし、必ずメールで申し込みをしてください。</t>
    <rPh sb="4" eb="5">
      <t>メイ</t>
    </rPh>
    <rPh sb="17" eb="21">
      <t>ツウシn</t>
    </rPh>
    <rPh sb="23" eb="26">
      <t>ガッコウ</t>
    </rPh>
    <rPh sb="37" eb="38">
      <t>カナラズ</t>
    </rPh>
    <rPh sb="43" eb="46">
      <t>モウセィ</t>
    </rPh>
    <phoneticPr fontId="2"/>
  </si>
  <si>
    <t>r5dououentry@gmail.com</t>
    <phoneticPr fontId="2"/>
  </si>
  <si>
    <t>送信確認TEL</t>
    <rPh sb="0" eb="2">
      <t>ソウシン</t>
    </rPh>
    <rPh sb="2" eb="4">
      <t>カクニン</t>
    </rPh>
    <phoneticPr fontId="2"/>
  </si>
  <si>
    <t>090-3817-5430</t>
    <phoneticPr fontId="2"/>
  </si>
  <si>
    <t>浜崎　隆行</t>
    <rPh sb="0" eb="2">
      <t>ハマサキ</t>
    </rPh>
    <rPh sb="3" eb="5">
      <t>タカユキ</t>
    </rPh>
    <phoneticPr fontId="2"/>
  </si>
  <si>
    <t>申し込み後２日以内に返信がない場合は確認の連絡をお願います。</t>
  </si>
  <si>
    <t>電話に出られない時間が多いのでショートメールを送信してください。</t>
    <phoneticPr fontId="2"/>
  </si>
  <si>
    <t>参加料は返信メールに、口座番号を添付しますので振込をお願いします。</t>
    <rPh sb="0" eb="2">
      <t>サンカ</t>
    </rPh>
    <rPh sb="2" eb="3">
      <t>リョウ</t>
    </rPh>
    <rPh sb="4" eb="6">
      <t>ヘンシン</t>
    </rPh>
    <rPh sb="11" eb="13">
      <t>コウザ</t>
    </rPh>
    <rPh sb="13" eb="15">
      <t>バンゴウ</t>
    </rPh>
    <rPh sb="16" eb="18">
      <t>テンプ</t>
    </rPh>
    <rPh sb="23" eb="25">
      <t>フリコミ</t>
    </rPh>
    <rPh sb="27" eb="28">
      <t>ネガ</t>
    </rPh>
    <phoneticPr fontId="2"/>
  </si>
  <si>
    <t>申込後、欠場等が生じても、必ずお支払いいただきます。</t>
    <rPh sb="0" eb="2">
      <t>モウシコミ</t>
    </rPh>
    <rPh sb="2" eb="3">
      <t>ゴ</t>
    </rPh>
    <rPh sb="4" eb="6">
      <t>ケツジョウ</t>
    </rPh>
    <rPh sb="6" eb="7">
      <t>ナド</t>
    </rPh>
    <rPh sb="8" eb="9">
      <t>ショウ</t>
    </rPh>
    <rPh sb="13" eb="14">
      <t>カナラ</t>
    </rPh>
    <rPh sb="16" eb="18">
      <t>シハラ</t>
    </rPh>
    <phoneticPr fontId="2"/>
  </si>
  <si>
    <t>選手の肖像権保護、盗撮防止について</t>
    <rPh sb="0" eb="2">
      <t>カンセンショウ</t>
    </rPh>
    <rPh sb="2" eb="4">
      <t>タイサク</t>
    </rPh>
    <phoneticPr fontId="2"/>
  </si>
  <si>
    <t>・プログラムに示す撮影禁止エリア内で撮影することはできない。</t>
    <rPh sb="9" eb="13">
      <t>サツエイ</t>
    </rPh>
    <rPh sb="18" eb="20">
      <t>サツエイ</t>
    </rPh>
    <phoneticPr fontId="2"/>
  </si>
  <si>
    <t>・トラック種目のスタート時および準備動作中に撮影することはできない。</t>
    <phoneticPr fontId="2"/>
  </si>
  <si>
    <t>・望遠レンズやフラッシュ撮影、赤外線撮影装置を利用した撮影、およびドローンによる撮影を禁止する。三脚や自撮り棒を使用しての</t>
    <phoneticPr fontId="2"/>
  </si>
  <si>
    <t>撮影は、他の観客の迷惑になる場合があるので配慮すること。</t>
    <phoneticPr fontId="2"/>
  </si>
  <si>
    <t>・競技と関係のない目的での撮影、身体の一部をアップしての撮影、透過撮影、その他迷惑行為を禁止する。競技場内で撮影した</t>
    <rPh sb="54" eb="56">
      <t>サツエイ</t>
    </rPh>
    <phoneticPr fontId="2"/>
  </si>
  <si>
    <t>全ての画像、動画は、大会本部にて確認させていただく場合がある。</t>
    <phoneticPr fontId="2"/>
  </si>
  <si>
    <t>・撮影した画像、動画の販売および営利目的の利用を禁止する。</t>
    <phoneticPr fontId="2"/>
  </si>
  <si>
    <t>・撮影した画像、動画を Web 上にアップロードすることを禁止する。</t>
    <phoneticPr fontId="2"/>
  </si>
  <si>
    <t>③ 参加を認めない場合</t>
    <rPh sb="2" eb="4">
      <t>サンカ</t>
    </rPh>
    <phoneticPr fontId="2"/>
  </si>
  <si>
    <t>　　ア 全国中学校体育大会参加申込に際して、参加条件に虚偽の内容が判明した場合は参加を認めない。</t>
    <rPh sb="4" eb="5">
      <t>ゼンコク</t>
    </rPh>
    <rPh sb="6" eb="7">
      <t>ゼンコク</t>
    </rPh>
    <rPh sb="18" eb="19">
      <t>サイシテ</t>
    </rPh>
    <rPh sb="22" eb="26">
      <t>サンカ</t>
    </rPh>
    <rPh sb="33" eb="35">
      <t>ハンメイ</t>
    </rPh>
    <rPh sb="40" eb="42">
      <t>サンカ</t>
    </rPh>
    <phoneticPr fontId="2"/>
  </si>
  <si>
    <t>令和６年度全国中学校体育大会　地域クラブ活動の参加特例における陸上競技部細則</t>
  </si>
  <si>
    <t>（※）　以下の２つの要件を満たす場合は、地域クラブ活動の登録所在地の都道府県より参加することができる。</t>
  </si>
  <si>
    <t>①　「地域移行モデル地区や自治体主導で地域移行を進めるために発足した地域クラブ活動」</t>
  </si>
  <si>
    <t>又は「地域移行の受け皿となっている地域クラブ活動」に在籍している場合</t>
  </si>
  <si>
    <t>日本中学校体育連盟　全国中学校体育大会「参加資格の特例」の（３）として「全日本中学校陸上競技選手権大会参加の特例細則」を</t>
    <phoneticPr fontId="2"/>
  </si>
  <si>
    <t>以下の通り追加する。</t>
  </si>
  <si>
    <t>（３） 全日本中学校陸上競技選手権大会参加の特例細則</t>
    <phoneticPr fontId="2"/>
  </si>
  <si>
    <t>在籍している学校の所属、または日本陸上競技連盟に登録をしている地域クラブ活動の所属のいずれかで参加できる。いずれの場合も、</t>
    <phoneticPr fontId="2"/>
  </si>
  <si>
    <t>在籍している学校が所在する都道府県（※）より、標準記録突破指定大会、全日本中学校陸上競技選手権大会に、参加する</t>
    <phoneticPr fontId="2"/>
  </si>
  <si>
    <t>（標準記録突破指定大会の参加資格は各都道府県中学校体育連盟が定める）。</t>
  </si>
  <si>
    <t>リレーは、「地域移行モデル地区や自治体主導で地域移行を進めるために発足した地域クラブ活動」、「地域移行の受け皿となっている</t>
    <phoneticPr fontId="2"/>
  </si>
  <si>
    <t>地域クラブ活動」又は登録メンバー全員が同一学校に在籍している場合に限り、地域クラブ活動の所属で参加することができる。複数の</t>
    <phoneticPr fontId="2"/>
  </si>
  <si>
    <t>種目（リレーを含む）に出場する場合、種目によって異なる所属から出場することはできない。</t>
  </si>
  <si>
    <t>②　在籍している学校に希望する部活動がないこと等の場合において、都道府県中学校体育連盟が都道府県をまたいだ大会参加を</t>
    <phoneticPr fontId="2"/>
  </si>
  <si>
    <t>認めている場合。</t>
  </si>
  <si>
    <t>熱中症対策について</t>
    <rPh sb="0" eb="3">
      <t>ネッチュウ</t>
    </rPh>
    <rPh sb="3" eb="5">
      <t>タイサク</t>
    </rPh>
    <phoneticPr fontId="2"/>
  </si>
  <si>
    <t>「北海道の部活動在り方に関する方針」に則り判断をする。</t>
    <rPh sb="1" eb="4">
      <t>ホッカイ</t>
    </rPh>
    <rPh sb="5" eb="8">
      <t>ブカテゥ</t>
    </rPh>
    <rPh sb="8" eb="9">
      <t xml:space="preserve">アリカタ </t>
    </rPh>
    <rPh sb="19" eb="20">
      <t>ノットリ</t>
    </rPh>
    <rPh sb="21" eb="23">
      <t>ハンダn</t>
    </rPh>
    <phoneticPr fontId="2"/>
  </si>
  <si>
    <t>第７０回　全日本中学校通信陸上競技　北海道道央大会</t>
    <rPh sb="0" eb="1">
      <t>ダイ</t>
    </rPh>
    <rPh sb="3" eb="4">
      <t>カイ</t>
    </rPh>
    <rPh sb="5" eb="8">
      <t>ゼンニホン</t>
    </rPh>
    <rPh sb="8" eb="11">
      <t>チュウガッコウ</t>
    </rPh>
    <rPh sb="11" eb="13">
      <t>ツウシン</t>
    </rPh>
    <rPh sb="13" eb="15">
      <t>リクジョウ</t>
    </rPh>
    <rPh sb="15" eb="17">
      <t>キョウギ</t>
    </rPh>
    <rPh sb="18" eb="21">
      <t>ホッカイドウ</t>
    </rPh>
    <rPh sb="21" eb="23">
      <t>ドウオウ</t>
    </rPh>
    <rPh sb="23" eb="25">
      <t>タイカイ</t>
    </rPh>
    <phoneticPr fontId="2"/>
  </si>
  <si>
    <t>第５１回全日本中学校陸上競技選手権大会標準記録突破指定大会</t>
    <rPh sb="0" eb="1">
      <t>ダイ</t>
    </rPh>
    <rPh sb="3" eb="4">
      <t>カイ</t>
    </rPh>
    <rPh sb="4" eb="7">
      <t>ゼンニホン</t>
    </rPh>
    <rPh sb="7" eb="10">
      <t>チュウガッコウ</t>
    </rPh>
    <rPh sb="10" eb="12">
      <t>リクジョウ</t>
    </rPh>
    <rPh sb="12" eb="14">
      <t>キョウギ</t>
    </rPh>
    <rPh sb="14" eb="17">
      <t>センシュケン</t>
    </rPh>
    <rPh sb="17" eb="19">
      <t>タイカイ</t>
    </rPh>
    <rPh sb="19" eb="21">
      <t>ヒョウジュン</t>
    </rPh>
    <rPh sb="21" eb="23">
      <t>キロク</t>
    </rPh>
    <rPh sb="23" eb="25">
      <t>トッパ</t>
    </rPh>
    <rPh sb="25" eb="27">
      <t>シテイ</t>
    </rPh>
    <rPh sb="27" eb="29">
      <t>タイカイ</t>
    </rPh>
    <phoneticPr fontId="2"/>
  </si>
  <si>
    <t>２０２４年６月２２日（土）・２３日(日）</t>
    <rPh sb="4" eb="5">
      <t>ネン</t>
    </rPh>
    <rPh sb="6" eb="7">
      <t>ガツ</t>
    </rPh>
    <rPh sb="9" eb="10">
      <t>ニチ</t>
    </rPh>
    <rPh sb="11" eb="12">
      <t>ド</t>
    </rPh>
    <rPh sb="16" eb="17">
      <t>ニチ</t>
    </rPh>
    <rPh sb="18" eb="19">
      <t>ニチ</t>
    </rPh>
    <phoneticPr fontId="2"/>
  </si>
  <si>
    <t>・2024年度（公財）日本陸上競技連盟競技規則、本大会要項・運営要項を適用する。</t>
    <rPh sb="5" eb="7">
      <t>ネンド</t>
    </rPh>
    <rPh sb="8" eb="9">
      <t>コウ</t>
    </rPh>
    <rPh sb="9" eb="10">
      <t>ザイ</t>
    </rPh>
    <rPh sb="11" eb="13">
      <t>ニホン</t>
    </rPh>
    <rPh sb="13" eb="15">
      <t>リクジョウ</t>
    </rPh>
    <rPh sb="15" eb="17">
      <t>キョウギ</t>
    </rPh>
    <rPh sb="17" eb="19">
      <t>レンメイ</t>
    </rPh>
    <rPh sb="19" eb="21">
      <t>キョウギ</t>
    </rPh>
    <rPh sb="21" eb="23">
      <t>キソク</t>
    </rPh>
    <rPh sb="24" eb="27">
      <t>ホンタイカイ</t>
    </rPh>
    <rPh sb="27" eb="29">
      <t>ヨウコウ</t>
    </rPh>
    <rPh sb="30" eb="34">
      <t>ウンエイヨウコウ</t>
    </rPh>
    <rPh sb="35" eb="37">
      <t>テキヨウ</t>
    </rPh>
    <phoneticPr fontId="2"/>
  </si>
  <si>
    <t>2024年度日本陸連登録会員であること。</t>
    <rPh sb="4" eb="6">
      <t>ネンド</t>
    </rPh>
    <rPh sb="6" eb="8">
      <t>ニホン</t>
    </rPh>
    <rPh sb="8" eb="10">
      <t>リクレン</t>
    </rPh>
    <rPh sb="10" eb="12">
      <t>トウロク</t>
    </rPh>
    <rPh sb="12" eb="14">
      <t>カイイン</t>
    </rPh>
    <phoneticPr fontId="2"/>
  </si>
  <si>
    <t>石狩管内中学校体育連盟に参加を認められた生徒であること。</t>
    <rPh sb="12" eb="14">
      <t>サンカ</t>
    </rPh>
    <rPh sb="15" eb="16">
      <t>ミト</t>
    </rPh>
    <rPh sb="20" eb="22">
      <t>セイト</t>
    </rPh>
    <phoneticPr fontId="2"/>
  </si>
  <si>
    <t>リレー種目は所属する地域クラブ活動が「地域移行モデル地区や自治体主導で地域移行を進めるために発足した地域クラブ</t>
    <rPh sb="3" eb="5">
      <t>シュモク</t>
    </rPh>
    <phoneticPr fontId="2"/>
  </si>
  <si>
    <t>活動」または「地域移行の受け皿となっている地域クラブ活動」に該当しているか、あるいは登録メンバー全員が同一学校に</t>
    <phoneticPr fontId="2"/>
  </si>
  <si>
    <t>在籍している場合に限り、地域クラブ活動の所属で参加することができる。</t>
    <phoneticPr fontId="2"/>
  </si>
  <si>
    <t>各種目の８位までに賞状を授与する。</t>
    <rPh sb="0" eb="2">
      <t>カクシュ</t>
    </rPh>
    <rPh sb="2" eb="3">
      <t>メ</t>
    </rPh>
    <rPh sb="5" eb="6">
      <t>イ</t>
    </rPh>
    <rPh sb="9" eb="11">
      <t>ショウジョウ</t>
    </rPh>
    <rPh sb="12" eb="14">
      <t>ジュヨ</t>
    </rPh>
    <phoneticPr fontId="2"/>
  </si>
  <si>
    <t>第５１回全日本中学校陸上競技選手権大会及び第５５回北海道中学校陸上競技大会への参加資格</t>
    <rPh sb="0" eb="1">
      <t>ダイ</t>
    </rPh>
    <rPh sb="3" eb="4">
      <t>カイ</t>
    </rPh>
    <rPh sb="4" eb="7">
      <t>ゼンニホン</t>
    </rPh>
    <rPh sb="7" eb="10">
      <t>チュウガッコウ</t>
    </rPh>
    <rPh sb="10" eb="12">
      <t>リクジョウ</t>
    </rPh>
    <rPh sb="12" eb="14">
      <t>キョウギ</t>
    </rPh>
    <rPh sb="14" eb="17">
      <t>センシュケン</t>
    </rPh>
    <rPh sb="17" eb="19">
      <t>タイカイ</t>
    </rPh>
    <rPh sb="19" eb="20">
      <t>オヨ</t>
    </rPh>
    <phoneticPr fontId="2"/>
  </si>
  <si>
    <t>日本中学校体育連盟 全国中学校体育大会「参加資格の特例」</t>
    <phoneticPr fontId="2"/>
  </si>
  <si>
    <t>【参考・１】</t>
    <rPh sb="1" eb="3">
      <t>サンコウ</t>
    </rPh>
    <phoneticPr fontId="2"/>
  </si>
  <si>
    <t>【参考・２】</t>
    <rPh sb="1" eb="3">
      <t>サンコウ</t>
    </rPh>
    <phoneticPr fontId="2"/>
  </si>
  <si>
    <t>６月２日（日）～６月６日（木）</t>
    <rPh sb="1" eb="2">
      <t>ガツ</t>
    </rPh>
    <rPh sb="3" eb="4">
      <t>ニチ</t>
    </rPh>
    <rPh sb="5" eb="6">
      <t>ニチ</t>
    </rPh>
    <rPh sb="9" eb="10">
      <t>ガツ</t>
    </rPh>
    <rPh sb="11" eb="12">
      <t>ニチ</t>
    </rPh>
    <rPh sb="13" eb="14">
      <t>モク</t>
    </rPh>
    <phoneticPr fontId="2"/>
  </si>
  <si>
    <t>　　エ 団体競技における地域クラブ活動名での出場は１チームのみとする。（複数のチームの参加できない）</t>
    <rPh sb="4" eb="8">
      <t>ダンタイ</t>
    </rPh>
    <rPh sb="12" eb="14">
      <t>チイキ</t>
    </rPh>
    <rPh sb="36" eb="38">
      <t>フクスウ</t>
    </rPh>
    <rPh sb="43" eb="45">
      <t>サンカ</t>
    </rPh>
    <phoneticPr fontId="2"/>
  </si>
  <si>
    <t>浜崎　隆行</t>
    <phoneticPr fontId="2"/>
  </si>
  <si>
    <t>２０２4年度</t>
    <rPh sb="4" eb="5">
      <t>ネン</t>
    </rPh>
    <rPh sb="5" eb="6">
      <t>ド</t>
    </rPh>
    <phoneticPr fontId="2"/>
  </si>
  <si>
    <t>第70回全日本中学校通信陸上北海道道央大会</t>
    <rPh sb="0" eb="1">
      <t>ダイ</t>
    </rPh>
    <rPh sb="3" eb="4">
      <t>カイ</t>
    </rPh>
    <rPh sb="4" eb="7">
      <t>ゼンニホン</t>
    </rPh>
    <rPh sb="7" eb="10">
      <t>チュウガッコウ</t>
    </rPh>
    <rPh sb="10" eb="12">
      <t>ツウシン</t>
    </rPh>
    <rPh sb="12" eb="14">
      <t>リクジョウ</t>
    </rPh>
    <rPh sb="14" eb="17">
      <t>ホッカイドウ</t>
    </rPh>
    <rPh sb="17" eb="19">
      <t>ドウオウ</t>
    </rPh>
    <rPh sb="19" eb="21">
      <t>タイカイ</t>
    </rPh>
    <phoneticPr fontId="2" alignment="distributed"/>
  </si>
  <si>
    <r>
      <rPr>
        <b/>
        <sz val="10"/>
        <rFont val="ＭＳ Ｐゴシック"/>
        <family val="3"/>
        <charset val="128"/>
      </rPr>
      <t xml:space="preserve">第70回全日本中学校通信陸上北海道道央大会
</t>
    </r>
    <r>
      <rPr>
        <b/>
        <sz val="28"/>
        <rFont val="ＭＳ Ｐゴシック"/>
        <family val="3"/>
        <charset val="128"/>
      </rPr>
      <t>参加料金計算欄</t>
    </r>
    <rPh sb="0" eb="1">
      <t>ダイ</t>
    </rPh>
    <rPh sb="22" eb="24">
      <t>サンカ</t>
    </rPh>
    <rPh sb="24" eb="26">
      <t>リョウキン</t>
    </rPh>
    <rPh sb="26" eb="28">
      <t>ケイサン</t>
    </rPh>
    <rPh sb="28" eb="29">
      <t>ラン</t>
    </rPh>
    <phoneticPr fontId="2"/>
  </si>
  <si>
    <t>　　↓２０２４ABの欄には今シーズン取得した道央陸協のアスリート・ビブス番号を記入のこと</t>
    <rPh sb="10" eb="11">
      <t>ラン</t>
    </rPh>
    <rPh sb="13" eb="14">
      <t>コン</t>
    </rPh>
    <rPh sb="18" eb="20">
      <t>シュトク</t>
    </rPh>
    <rPh sb="22" eb="24">
      <t>ドウオウ</t>
    </rPh>
    <rPh sb="24" eb="26">
      <t>リクキョウ</t>
    </rPh>
    <rPh sb="36" eb="38">
      <t>バンゴウ</t>
    </rPh>
    <rPh sb="39" eb="41">
      <t>キニュウ</t>
    </rPh>
    <phoneticPr fontId="2"/>
  </si>
  <si>
    <t>＊</t>
    <phoneticPr fontId="2"/>
  </si>
  <si>
    <t>石狩市</t>
    <rPh sb="0" eb="3">
      <t>イシカリシ</t>
    </rPh>
    <phoneticPr fontId="2"/>
  </si>
  <si>
    <t>４×１００ｍR</t>
    <phoneticPr fontId="2"/>
  </si>
  <si>
    <t>チーム</t>
    <phoneticPr fontId="2"/>
  </si>
  <si>
    <t>J1</t>
    <phoneticPr fontId="2"/>
  </si>
  <si>
    <t>J2</t>
    <phoneticPr fontId="2"/>
  </si>
  <si>
    <t>J3</t>
    <phoneticPr fontId="2"/>
  </si>
  <si>
    <t>C</t>
    <phoneticPr fontId="2"/>
  </si>
  <si>
    <t>D</t>
    <phoneticPr fontId="2"/>
  </si>
  <si>
    <t>E</t>
    <phoneticPr fontId="2"/>
  </si>
  <si>
    <t>F</t>
    <phoneticPr fontId="2"/>
  </si>
  <si>
    <t>G</t>
    <phoneticPr fontId="2"/>
  </si>
  <si>
    <t>400mR</t>
    <phoneticPr fontId="2"/>
  </si>
  <si>
    <t>道央登録・小学／中学／高校</t>
  </si>
  <si>
    <t>所属陸協</t>
    <rPh sb="0" eb="2">
      <t>ショゾク</t>
    </rPh>
    <rPh sb="2" eb="3">
      <t>リク</t>
    </rPh>
    <rPh sb="3" eb="4">
      <t>キョウ</t>
    </rPh>
    <phoneticPr fontId="2"/>
  </si>
  <si>
    <t>団体名（チーム名）</t>
    <rPh sb="0" eb="3">
      <t>ダンタイメイ</t>
    </rPh>
    <rPh sb="7" eb="8">
      <t>メイ</t>
    </rPh>
    <phoneticPr fontId="2"/>
  </si>
  <si>
    <t>プロ数</t>
    <rPh sb="2" eb="3">
      <t>スウ</t>
    </rPh>
    <phoneticPr fontId="2"/>
  </si>
  <si>
    <t>男子AB代金</t>
    <rPh sb="0" eb="2">
      <t>ダンシ</t>
    </rPh>
    <rPh sb="4" eb="6">
      <t>ダイキン</t>
    </rPh>
    <phoneticPr fontId="2"/>
  </si>
  <si>
    <t>女子AB代金</t>
    <rPh sb="0" eb="2">
      <t>ジョシ</t>
    </rPh>
    <rPh sb="4" eb="6">
      <t>ダイキン</t>
    </rPh>
    <phoneticPr fontId="2"/>
  </si>
  <si>
    <t>帯同審判</t>
    <rPh sb="0" eb="2">
      <t>タイドウ</t>
    </rPh>
    <rPh sb="2" eb="4">
      <t>シンパン</t>
    </rPh>
    <phoneticPr fontId="2"/>
  </si>
  <si>
    <t>男子１種目</t>
    <rPh sb="0" eb="2">
      <t>ダンシ</t>
    </rPh>
    <rPh sb="3" eb="5">
      <t>シュモク</t>
    </rPh>
    <phoneticPr fontId="2"/>
  </si>
  <si>
    <t>男子２種目</t>
    <rPh sb="0" eb="2">
      <t>ダンシ</t>
    </rPh>
    <rPh sb="3" eb="5">
      <t>シュモク</t>
    </rPh>
    <phoneticPr fontId="2"/>
  </si>
  <si>
    <t>男子リレー</t>
    <rPh sb="0" eb="2">
      <t>ダンシ</t>
    </rPh>
    <phoneticPr fontId="2"/>
  </si>
  <si>
    <t>女子１種目</t>
    <rPh sb="3" eb="5">
      <t>シュモク</t>
    </rPh>
    <phoneticPr fontId="2"/>
  </si>
  <si>
    <t>女子２種目</t>
    <rPh sb="3" eb="5">
      <t>シュモク</t>
    </rPh>
    <phoneticPr fontId="2"/>
  </si>
  <si>
    <t>女子リレー</t>
    <phoneticPr fontId="2"/>
  </si>
  <si>
    <t>領収書</t>
    <rPh sb="0" eb="3">
      <t>リョウシュウショ</t>
    </rPh>
    <phoneticPr fontId="2"/>
  </si>
  <si>
    <t>AB数</t>
    <rPh sb="2" eb="3">
      <t>スウ</t>
    </rPh>
    <phoneticPr fontId="2"/>
  </si>
  <si>
    <t>人数</t>
    <rPh sb="0" eb="2">
      <t>ニンズウ</t>
    </rPh>
    <phoneticPr fontId="2"/>
  </si>
  <si>
    <t>数</t>
    <rPh sb="0" eb="1">
      <t>スウ</t>
    </rPh>
    <phoneticPr fontId="2"/>
  </si>
  <si>
    <t>全体</t>
    <rPh sb="0" eb="2">
      <t>ゼンタイ</t>
    </rPh>
    <phoneticPr fontId="2"/>
  </si>
  <si>
    <t>所属団体名（学校名）</t>
    <rPh sb="0" eb="2">
      <t>ショゾク</t>
    </rPh>
    <rPh sb="2" eb="4">
      <t>ダンタイ</t>
    </rPh>
    <rPh sb="4" eb="5">
      <t>メイ</t>
    </rPh>
    <rPh sb="6" eb="8">
      <t>ガッコウ</t>
    </rPh>
    <rPh sb="8" eb="9">
      <t>メイ</t>
    </rPh>
    <phoneticPr fontId="2" alignment="distributed"/>
  </si>
  <si>
    <t>陸協</t>
    <rPh sb="0" eb="1">
      <t>リク</t>
    </rPh>
    <rPh sb="1" eb="2">
      <t>キョウ</t>
    </rPh>
    <phoneticPr fontId="2"/>
  </si>
  <si>
    <t>AB代金</t>
    <rPh sb="2" eb="4">
      <t>ダイキン</t>
    </rPh>
    <phoneticPr fontId="2"/>
  </si>
  <si>
    <t>領収証</t>
    <rPh sb="0" eb="3">
      <t>リョウシュウショウ</t>
    </rPh>
    <phoneticPr fontId="2"/>
  </si>
  <si>
    <t>リレーのみ</t>
    <phoneticPr fontId="2"/>
  </si>
  <si>
    <t>所属名</t>
    <rPh sb="0" eb="3">
      <t>ショゾクメイ</t>
    </rPh>
    <phoneticPr fontId="2"/>
  </si>
  <si>
    <t>申込み責任者</t>
    <rPh sb="0" eb="2">
      <t>モウシコ</t>
    </rPh>
    <rPh sb="3" eb="6">
      <t>セキニンシャ</t>
    </rPh>
    <phoneticPr fontId="2"/>
  </si>
  <si>
    <t>電話番号</t>
    <rPh sb="0" eb="4">
      <t>デンワバンゴウ</t>
    </rPh>
    <phoneticPr fontId="2"/>
  </si>
  <si>
    <t>ﾒｰﾙｱﾄﾞﾚｽ</t>
    <phoneticPr fontId="2"/>
  </si>
  <si>
    <t>申込者所在地</t>
    <rPh sb="0" eb="3">
      <t>モウシコミシャ</t>
    </rPh>
    <rPh sb="3" eb="6">
      <t>ショザイチ</t>
    </rPh>
    <phoneticPr fontId="2"/>
  </si>
  <si>
    <t>審判A</t>
    <rPh sb="0" eb="2">
      <t>シンパン</t>
    </rPh>
    <phoneticPr fontId="2"/>
  </si>
  <si>
    <t>A希望１</t>
    <rPh sb="1" eb="3">
      <t>キボウ</t>
    </rPh>
    <phoneticPr fontId="2"/>
  </si>
  <si>
    <t>A希望２</t>
    <rPh sb="1" eb="3">
      <t>キボウ</t>
    </rPh>
    <phoneticPr fontId="2"/>
  </si>
  <si>
    <t>審判B</t>
    <rPh sb="0" eb="2">
      <t>シンパン</t>
    </rPh>
    <phoneticPr fontId="2"/>
  </si>
  <si>
    <t>B希望１</t>
    <rPh sb="1" eb="3">
      <t>キボウ</t>
    </rPh>
    <phoneticPr fontId="2"/>
  </si>
  <si>
    <t>B希望２</t>
    <rPh sb="1" eb="3">
      <t>キボウ</t>
    </rPh>
    <phoneticPr fontId="2"/>
  </si>
  <si>
    <t>審判C</t>
    <rPh sb="0" eb="2">
      <t>シンパン</t>
    </rPh>
    <phoneticPr fontId="2"/>
  </si>
  <si>
    <t>C希望１</t>
    <rPh sb="1" eb="3">
      <t>キボウ</t>
    </rPh>
    <phoneticPr fontId="2"/>
  </si>
  <si>
    <t>C希望２</t>
    <rPh sb="1" eb="3">
      <t>キボウ</t>
    </rPh>
    <phoneticPr fontId="2"/>
  </si>
  <si>
    <t>メールアドレス</t>
    <phoneticPr fontId="2"/>
  </si>
  <si>
    <t>審判D</t>
    <rPh sb="0" eb="2">
      <t>シンパン</t>
    </rPh>
    <phoneticPr fontId="2"/>
  </si>
  <si>
    <t>D希望１</t>
    <rPh sb="1" eb="3">
      <t>キボウ</t>
    </rPh>
    <phoneticPr fontId="2"/>
  </si>
  <si>
    <t>D希望２</t>
    <rPh sb="1" eb="3">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</si>
</sst>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lt;=999]000;[&lt;=9999]000\-00;000\-00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2"/>
      <name val="ＭＳ Ｐ明朝"/>
      <family val="1"/>
      <charset val="128"/>
    </font>
    <font>
      <sz val="16"/>
      <name val="HGPｺﾞｼｯｸE"/>
      <family val="3"/>
      <charset val="128"/>
    </font>
    <font>
      <sz val="12"/>
      <name val="HGｺﾞｼｯｸE"/>
      <family val="3"/>
      <charset val="128"/>
    </font>
    <font>
      <sz val="16"/>
      <name val="HGｺﾞｼｯｸE"/>
      <family val="3"/>
      <charset val="128"/>
    </font>
    <font>
      <sz val="10"/>
      <name val="ＭＳ Ｐ明朝"/>
      <family val="1"/>
      <charset val="128"/>
    </font>
    <font>
      <sz val="12"/>
      <name val="ＭＳ Ｐ明朝"/>
      <family val="1"/>
      <charset val="128"/>
    </font>
    <font>
      <b/>
      <sz val="14"/>
      <name val="ＭＳ Ｐゴシック"/>
      <family val="3"/>
      <charset val="128"/>
    </font>
    <font>
      <b/>
      <sz val="18"/>
      <name val="ＭＳ Ｐ明朝"/>
      <family val="1"/>
      <charset val="128"/>
    </font>
    <font>
      <b/>
      <sz val="14"/>
      <name val="ＭＳ Ｐ明朝"/>
      <family val="1"/>
      <charset val="128"/>
    </font>
    <font>
      <sz val="14"/>
      <name val="ＭＳ Ｐ明朝"/>
      <family val="1"/>
      <charset val="128"/>
    </font>
    <font>
      <b/>
      <sz val="11"/>
      <name val="ＭＳ Ｐゴシック"/>
      <family val="3"/>
      <charset val="128"/>
    </font>
    <font>
      <b/>
      <sz val="12"/>
      <name val="ＭＳ Ｐゴシック"/>
      <family val="3"/>
      <charset val="128"/>
    </font>
    <font>
      <sz val="20"/>
      <name val="ＭＳ ゴシック"/>
      <family val="3"/>
      <charset val="128"/>
    </font>
    <font>
      <sz val="11"/>
      <name val="ＭＳ 明朝"/>
      <family val="1"/>
      <charset val="128"/>
    </font>
    <font>
      <sz val="8"/>
      <name val="ＭＳ Ｐ明朝"/>
      <family val="1"/>
      <charset val="128"/>
    </font>
    <font>
      <b/>
      <u/>
      <sz val="11"/>
      <name val="ＭＳ Ｐ明朝"/>
      <family val="1"/>
      <charset val="128"/>
    </font>
    <font>
      <b/>
      <sz val="11"/>
      <name val="ＭＳ 明朝"/>
      <family val="1"/>
      <charset val="128"/>
    </font>
    <font>
      <b/>
      <sz val="10"/>
      <name val="ＭＳ Ｐ明朝"/>
      <family val="1"/>
      <charset val="128"/>
    </font>
    <font>
      <b/>
      <sz val="22"/>
      <name val="HGPｺﾞｼｯｸE"/>
      <family val="3"/>
      <charset val="128"/>
    </font>
    <font>
      <b/>
      <sz val="48"/>
      <name val="HGSｺﾞｼｯｸE"/>
      <family val="3"/>
      <charset val="128"/>
    </font>
    <font>
      <b/>
      <u/>
      <sz val="12"/>
      <name val="ＭＳ Ｐ明朝"/>
      <family val="1"/>
      <charset val="128"/>
    </font>
    <font>
      <b/>
      <sz val="20"/>
      <name val="ＭＳ Ｐ明朝"/>
      <family val="1"/>
      <charset val="128"/>
    </font>
    <font>
      <b/>
      <sz val="48"/>
      <name val="HGPｺﾞｼｯｸE"/>
      <family val="3"/>
      <charset val="128"/>
    </font>
    <font>
      <b/>
      <sz val="28"/>
      <name val="ＭＳ Ｐゴシック"/>
      <family val="3"/>
      <charset val="128"/>
    </font>
    <font>
      <sz val="16"/>
      <name val="ＭＳ Ｐ明朝"/>
      <family val="1"/>
      <charset val="128"/>
    </font>
    <font>
      <sz val="14"/>
      <name val="ＭＳ Ｐゴシック"/>
      <family val="3"/>
      <charset val="128"/>
    </font>
    <font>
      <sz val="9"/>
      <color indexed="81"/>
      <name val="ＭＳ Ｐゴシック"/>
      <family val="3"/>
      <charset val="128"/>
    </font>
    <font>
      <sz val="26"/>
      <name val="HGPｺﾞｼｯｸE"/>
      <family val="3"/>
      <charset val="128"/>
    </font>
    <font>
      <sz val="12"/>
      <color indexed="10"/>
      <name val="HGｺﾞｼｯｸE"/>
      <family val="3"/>
      <charset val="128"/>
    </font>
    <font>
      <sz val="11"/>
      <color indexed="8"/>
      <name val="ＭＳ Ｐゴシック"/>
      <family val="3"/>
      <charset val="128"/>
    </font>
    <font>
      <sz val="14"/>
      <color indexed="8"/>
      <name val="ＭＳ Ｐゴシック"/>
      <family val="3"/>
      <charset val="128"/>
    </font>
    <font>
      <sz val="14"/>
      <name val="HGPｺﾞｼｯｸE"/>
      <family val="3"/>
      <charset val="128"/>
    </font>
    <font>
      <sz val="12"/>
      <name val="HGPｺﾞｼｯｸE"/>
      <family val="3"/>
      <charset val="128"/>
    </font>
    <font>
      <b/>
      <sz val="9"/>
      <color indexed="81"/>
      <name val="ＭＳ Ｐゴシック"/>
      <family val="3"/>
      <charset val="128"/>
    </font>
    <font>
      <u/>
      <sz val="11"/>
      <color theme="10"/>
      <name val="ＭＳ Ｐゴシック"/>
      <family val="3"/>
      <charset val="128"/>
    </font>
    <font>
      <sz val="11"/>
      <color theme="1"/>
      <name val="ＭＳ Ｐ明朝"/>
      <family val="1"/>
      <charset val="128"/>
    </font>
    <font>
      <b/>
      <sz val="11"/>
      <color theme="1"/>
      <name val="ＭＳ Ｐ明朝"/>
      <family val="1"/>
      <charset val="128"/>
    </font>
    <font>
      <b/>
      <sz val="10"/>
      <name val="ＭＳ Ｐゴシック"/>
      <family val="3"/>
      <charset val="128"/>
    </font>
    <font>
      <strike/>
      <sz val="11"/>
      <color rgb="FFFF0000"/>
      <name val="HGP創英角ﾎﾟｯﾌﾟ体"/>
      <family val="3"/>
      <charset val="128"/>
    </font>
    <font>
      <strike/>
      <sz val="11"/>
      <color rgb="FFFF0000"/>
      <name val="HGP創英角ﾎﾟｯﾌﾟ体"/>
      <family val="3"/>
      <charset val="128"/>
    </font>
    <font>
      <sz val="14"/>
      <color theme="1"/>
      <name val="ＭＳ Ｐ明朝"/>
      <family val="1"/>
      <charset val="128"/>
    </font>
    <font>
      <sz val="12"/>
      <color theme="1"/>
      <name val="ＭＳ Ｐ明朝"/>
      <family val="1"/>
      <charset val="128"/>
    </font>
    <font>
      <strike/>
      <sz val="11"/>
      <color theme="1"/>
      <name val="ＭＳ Ｐ明朝"/>
      <family val="1"/>
      <charset val="128"/>
    </font>
    <font>
      <b/>
      <sz val="11"/>
      <color theme="1"/>
      <name val="ＭＳ Ｐゴシック"/>
      <family val="3"/>
      <charset val="128"/>
    </font>
    <font>
      <b/>
      <sz val="11"/>
      <name val="HGS創英角ﾎﾟｯﾌﾟ体"/>
      <family val="3"/>
      <charset val="128"/>
    </font>
  </fonts>
  <fills count="12">
    <fill>
      <patternFill patternType="none"/>
    </fill>
    <fill>
      <patternFill patternType="gray125"/>
    </fill>
    <fill>
      <patternFill patternType="solid">
        <fgColor indexed="51"/>
        <bgColor indexed="64"/>
      </patternFill>
    </fill>
    <fill>
      <patternFill patternType="solid">
        <fgColor indexed="55"/>
        <bgColor indexed="64"/>
      </patternFill>
    </fill>
    <fill>
      <patternFill patternType="solid">
        <fgColor indexed="27"/>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indexed="1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dotted">
        <color indexed="64"/>
      </left>
      <right style="dotted">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4">
    <xf numFmtId="0" fontId="0" fillId="0" borderId="0">
      <alignment vertical="center"/>
    </xf>
    <xf numFmtId="0" fontId="39"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288">
    <xf numFmtId="0" fontId="0" fillId="0" borderId="0" xfId="0">
      <alignmen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lignment vertical="center"/>
    </xf>
    <xf numFmtId="0" fontId="8" fillId="0" borderId="0" xfId="0" applyFont="1" applyAlignment="1">
      <alignment horizontal="left" vertical="center"/>
    </xf>
    <xf numFmtId="0" fontId="10" fillId="0" borderId="0" xfId="0" applyFont="1">
      <alignment vertical="center"/>
    </xf>
    <xf numFmtId="0" fontId="3" fillId="0" borderId="0" xfId="0" applyFont="1" applyAlignment="1">
      <alignment horizontal="left" vertical="center" indent="1"/>
    </xf>
    <xf numFmtId="0" fontId="1" fillId="0" borderId="0" xfId="0" applyFont="1">
      <alignment vertical="center"/>
    </xf>
    <xf numFmtId="0" fontId="5" fillId="0" borderId="0" xfId="0" applyFont="1" applyAlignment="1">
      <alignment horizontal="center" vertical="center"/>
    </xf>
    <xf numFmtId="0" fontId="10" fillId="0" borderId="0" xfId="0" applyFont="1" applyAlignment="1">
      <alignment horizontal="right" vertical="center"/>
    </xf>
    <xf numFmtId="0" fontId="10" fillId="0" borderId="1" xfId="0" applyFont="1"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center"/>
    </xf>
    <xf numFmtId="49" fontId="3" fillId="0" borderId="0" xfId="0" applyNumberFormat="1" applyFont="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1" fillId="0" borderId="0" xfId="0" applyFont="1">
      <alignment vertical="center"/>
    </xf>
    <xf numFmtId="0" fontId="7" fillId="0" borderId="0" xfId="0" applyFont="1" applyAlignment="1">
      <alignment horizontal="left" vertical="center"/>
    </xf>
    <xf numFmtId="0" fontId="4" fillId="0" borderId="0" xfId="0" applyFont="1">
      <alignment vertical="center"/>
    </xf>
    <xf numFmtId="0" fontId="3" fillId="0" borderId="0" xfId="0" applyFont="1" applyAlignment="1">
      <alignment vertical="center" wrapText="1"/>
    </xf>
    <xf numFmtId="0" fontId="18" fillId="0" borderId="0" xfId="0" applyFont="1">
      <alignment vertical="center"/>
    </xf>
    <xf numFmtId="0" fontId="15" fillId="0" borderId="0" xfId="0" applyFont="1">
      <alignment vertical="center"/>
    </xf>
    <xf numFmtId="49" fontId="3" fillId="0" borderId="0" xfId="0" applyNumberFormat="1" applyFont="1">
      <alignment vertical="center"/>
    </xf>
    <xf numFmtId="0" fontId="21" fillId="0" borderId="0" xfId="0" applyFont="1" applyAlignment="1">
      <alignment horizontal="left" vertical="center"/>
    </xf>
    <xf numFmtId="0" fontId="3" fillId="0" borderId="0" xfId="0" applyFont="1" applyAlignment="1">
      <alignment horizontal="center" vertical="center" shrinkToFit="1"/>
    </xf>
    <xf numFmtId="0" fontId="3" fillId="0" borderId="0" xfId="0" applyFont="1" applyAlignment="1">
      <alignment vertical="center" shrinkToFit="1"/>
    </xf>
    <xf numFmtId="0" fontId="22" fillId="0" borderId="0" xfId="0" applyFont="1" applyAlignment="1">
      <alignment horizontal="center" vertical="center"/>
    </xf>
    <xf numFmtId="0" fontId="13" fillId="0" borderId="0" xfId="0" applyFont="1">
      <alignment vertical="center"/>
    </xf>
    <xf numFmtId="0" fontId="10" fillId="0" borderId="0" xfId="0" applyFont="1" applyAlignment="1">
      <alignment horizontal="left" vertical="center"/>
    </xf>
    <xf numFmtId="0" fontId="10" fillId="0" borderId="2" xfId="0" applyFont="1" applyBorder="1">
      <alignment vertical="center"/>
    </xf>
    <xf numFmtId="0" fontId="5" fillId="0" borderId="0" xfId="0" applyFont="1">
      <alignment vertical="center"/>
    </xf>
    <xf numFmtId="49" fontId="5" fillId="0" borderId="0" xfId="0" applyNumberFormat="1" applyFont="1">
      <alignment vertical="center"/>
    </xf>
    <xf numFmtId="6" fontId="10" fillId="0" borderId="0" xfId="2" applyFont="1" applyBorder="1" applyAlignment="1">
      <alignment vertical="center"/>
    </xf>
    <xf numFmtId="6" fontId="5" fillId="0" borderId="0" xfId="2" applyFont="1" applyBorder="1" applyAlignment="1">
      <alignment horizontal="center" vertical="center"/>
    </xf>
    <xf numFmtId="6" fontId="4" fillId="0" borderId="0" xfId="2" applyFont="1" applyBorder="1" applyAlignment="1">
      <alignment horizontal="center" vertical="center"/>
    </xf>
    <xf numFmtId="0" fontId="9" fillId="0" borderId="3" xfId="0" applyFont="1" applyBorder="1">
      <alignment vertical="center"/>
    </xf>
    <xf numFmtId="0" fontId="26" fillId="0" borderId="0" xfId="0" applyFont="1">
      <alignment vertical="center"/>
    </xf>
    <xf numFmtId="0" fontId="10" fillId="0" borderId="0" xfId="0" applyFont="1" applyAlignment="1">
      <alignment vertical="center" wrapText="1"/>
    </xf>
    <xf numFmtId="41" fontId="30" fillId="0" borderId="1" xfId="0" applyNumberFormat="1" applyFont="1" applyBorder="1">
      <alignment vertical="center"/>
    </xf>
    <xf numFmtId="41" fontId="30" fillId="0" borderId="4" xfId="0" applyNumberFormat="1" applyFont="1" applyBorder="1">
      <alignment vertical="center"/>
    </xf>
    <xf numFmtId="41" fontId="30" fillId="0" borderId="5" xfId="0" applyNumberFormat="1" applyFont="1" applyBorder="1">
      <alignment vertical="center"/>
    </xf>
    <xf numFmtId="0" fontId="16" fillId="0" borderId="6" xfId="0" applyFont="1" applyBorder="1" applyAlignment="1">
      <alignment horizontal="center" vertical="center"/>
    </xf>
    <xf numFmtId="41" fontId="30" fillId="0" borderId="7" xfId="0" applyNumberFormat="1" applyFont="1"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41" fontId="30" fillId="0" borderId="10" xfId="0" applyNumberFormat="1" applyFont="1" applyBorder="1">
      <alignment vertical="center"/>
    </xf>
    <xf numFmtId="41" fontId="30" fillId="0" borderId="11" xfId="0" applyNumberFormat="1" applyFont="1" applyBorder="1">
      <alignment vertical="center"/>
    </xf>
    <xf numFmtId="41" fontId="30" fillId="0" borderId="12" xfId="0" applyNumberFormat="1" applyFont="1" applyBorder="1">
      <alignment vertical="center"/>
    </xf>
    <xf numFmtId="41" fontId="0" fillId="0" borderId="13" xfId="0" applyNumberFormat="1" applyBorder="1">
      <alignment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13" fillId="0" borderId="0" xfId="0" applyFont="1" applyAlignment="1">
      <alignment horizontal="center" vertical="center"/>
    </xf>
    <xf numFmtId="0" fontId="10" fillId="0" borderId="0" xfId="0" applyFont="1" applyAlignment="1">
      <alignment horizontal="center" vertical="center" wrapText="1"/>
    </xf>
    <xf numFmtId="0" fontId="29" fillId="0" borderId="0" xfId="0" applyFont="1" applyAlignment="1">
      <alignment horizontal="center" vertical="center"/>
    </xf>
    <xf numFmtId="0" fontId="33" fillId="0" borderId="0" xfId="0" applyFont="1" applyAlignment="1">
      <alignment horizontal="left" vertical="center"/>
    </xf>
    <xf numFmtId="0" fontId="22" fillId="0" borderId="0" xfId="0" applyFont="1">
      <alignment vertical="center"/>
    </xf>
    <xf numFmtId="0" fontId="12" fillId="0" borderId="0" xfId="0" applyFont="1">
      <alignment vertical="center"/>
    </xf>
    <xf numFmtId="0" fontId="0" fillId="5" borderId="0" xfId="0" applyFill="1">
      <alignment vertical="center"/>
    </xf>
    <xf numFmtId="0" fontId="10" fillId="5" borderId="0" xfId="0" applyFont="1" applyFill="1">
      <alignment vertical="center"/>
    </xf>
    <xf numFmtId="0" fontId="13" fillId="6" borderId="1" xfId="0" applyFont="1" applyFill="1" applyBorder="1" applyAlignment="1">
      <alignment horizontal="center" vertical="center"/>
    </xf>
    <xf numFmtId="0" fontId="9" fillId="6" borderId="1" xfId="0" applyFont="1" applyFill="1" applyBorder="1" applyAlignment="1">
      <alignment horizontal="center" vertical="center"/>
    </xf>
    <xf numFmtId="41" fontId="30" fillId="6" borderId="7" xfId="0" applyNumberFormat="1" applyFont="1" applyFill="1" applyBorder="1">
      <alignment vertical="center"/>
    </xf>
    <xf numFmtId="41" fontId="30" fillId="6" borderId="1" xfId="0" applyNumberFormat="1" applyFont="1" applyFill="1" applyBorder="1">
      <alignment vertical="center"/>
    </xf>
    <xf numFmtId="41" fontId="30" fillId="6" borderId="4" xfId="0" applyNumberFormat="1" applyFont="1" applyFill="1" applyBorder="1">
      <alignment vertical="center"/>
    </xf>
    <xf numFmtId="0" fontId="35" fillId="2" borderId="7" xfId="0" applyFont="1" applyFill="1" applyBorder="1" applyAlignment="1">
      <alignment horizontal="centerContinuous" shrinkToFit="1"/>
    </xf>
    <xf numFmtId="0" fontId="35" fillId="2" borderId="19" xfId="0" applyFont="1" applyFill="1" applyBorder="1" applyAlignment="1">
      <alignment horizontal="centerContinuous" vertical="center" shrinkToFit="1"/>
    </xf>
    <xf numFmtId="0" fontId="35" fillId="2" borderId="1" xfId="0" applyFont="1" applyFill="1" applyBorder="1" applyAlignment="1">
      <alignment horizontal="center" vertical="center" shrinkToFit="1"/>
    </xf>
    <xf numFmtId="0" fontId="0" fillId="2" borderId="19" xfId="0" applyFill="1" applyBorder="1" applyAlignment="1">
      <alignment horizontal="center" vertical="center" shrinkToFit="1"/>
    </xf>
    <xf numFmtId="0" fontId="36" fillId="0" borderId="0" xfId="0" applyFont="1" applyAlignment="1">
      <alignment vertical="center" shrinkToFit="1"/>
    </xf>
    <xf numFmtId="0" fontId="6" fillId="3" borderId="20" xfId="0" applyFont="1" applyFill="1" applyBorder="1" applyAlignment="1">
      <alignment horizontal="centerContinuous" vertical="center"/>
    </xf>
    <xf numFmtId="0" fontId="32" fillId="0" borderId="0" xfId="0" applyFont="1" applyAlignment="1">
      <alignment horizontal="centerContinuous" vertical="center" shrinkToFit="1"/>
    </xf>
    <xf numFmtId="0" fontId="32" fillId="0" borderId="1" xfId="0" applyFont="1" applyBorder="1" applyAlignment="1">
      <alignment horizontal="centerContinuous" vertical="center" shrinkToFit="1"/>
    </xf>
    <xf numFmtId="0" fontId="9" fillId="0" borderId="0" xfId="0" applyFont="1" applyAlignment="1">
      <alignment vertical="center" wrapText="1"/>
    </xf>
    <xf numFmtId="0" fontId="36" fillId="0" borderId="1" xfId="0" applyFont="1" applyBorder="1" applyAlignment="1">
      <alignment horizontal="centerContinuous" vertical="center" shrinkToFit="1"/>
    </xf>
    <xf numFmtId="0" fontId="37" fillId="3" borderId="21" xfId="0" applyFont="1" applyFill="1" applyBorder="1" applyAlignment="1">
      <alignment horizontal="centerContinuous" vertical="center"/>
    </xf>
    <xf numFmtId="0" fontId="9" fillId="0" borderId="22" xfId="0" applyFont="1" applyBorder="1" applyAlignment="1" applyProtection="1">
      <alignment horizontal="center" vertical="center"/>
      <protection locked="0"/>
    </xf>
    <xf numFmtId="0" fontId="32" fillId="0" borderId="23" xfId="0" applyFont="1" applyBorder="1" applyAlignment="1">
      <alignment horizontal="centerContinuous" vertical="center" shrinkToFit="1"/>
    </xf>
    <xf numFmtId="0" fontId="9" fillId="0" borderId="24" xfId="0" applyFont="1" applyBorder="1" applyAlignment="1" applyProtection="1">
      <alignment horizontal="center" vertical="center"/>
      <protection locked="0"/>
    </xf>
    <xf numFmtId="0" fontId="9" fillId="0" borderId="24" xfId="0" applyFont="1" applyBorder="1" applyAlignment="1">
      <alignment vertical="center" textRotation="255" wrapText="1"/>
    </xf>
    <xf numFmtId="0" fontId="9" fillId="0" borderId="24" xfId="0" applyFont="1" applyBorder="1" applyAlignment="1">
      <alignment vertical="center" wrapText="1"/>
    </xf>
    <xf numFmtId="0" fontId="9" fillId="0" borderId="24" xfId="0" applyFont="1" applyBorder="1">
      <alignment vertical="center"/>
    </xf>
    <xf numFmtId="0" fontId="19" fillId="0" borderId="24" xfId="0" applyFont="1" applyBorder="1" applyAlignment="1">
      <alignment vertical="center" wrapText="1"/>
    </xf>
    <xf numFmtId="0" fontId="9" fillId="0" borderId="24" xfId="0" applyFont="1" applyBorder="1" applyAlignment="1">
      <alignment horizontal="center" vertical="center"/>
    </xf>
    <xf numFmtId="0" fontId="7" fillId="7" borderId="1" xfId="0" applyFont="1" applyFill="1" applyBorder="1" applyAlignment="1">
      <alignment horizontal="left" vertical="center"/>
    </xf>
    <xf numFmtId="0" fontId="34" fillId="7" borderId="1" xfId="0" applyFont="1" applyFill="1" applyBorder="1" applyAlignment="1">
      <alignment horizontal="centerContinuous" shrinkToFit="1"/>
    </xf>
    <xf numFmtId="0" fontId="34" fillId="7" borderId="1" xfId="0" applyFont="1" applyFill="1" applyBorder="1" applyAlignment="1">
      <alignment horizontal="centerContinuous" vertical="center" shrinkToFit="1"/>
    </xf>
    <xf numFmtId="0" fontId="35" fillId="7" borderId="1" xfId="0" applyFont="1" applyFill="1" applyBorder="1" applyAlignment="1">
      <alignment horizontal="centerContinuous" vertical="center" shrinkToFit="1"/>
    </xf>
    <xf numFmtId="0" fontId="3" fillId="7" borderId="1" xfId="0" applyFont="1" applyFill="1" applyBorder="1">
      <alignment vertical="center"/>
    </xf>
    <xf numFmtId="0" fontId="34" fillId="7" borderId="1" xfId="0" applyFont="1" applyFill="1" applyBorder="1" applyAlignment="1">
      <alignment horizontal="center" vertical="center" shrinkToFit="1"/>
    </xf>
    <xf numFmtId="0" fontId="0" fillId="7" borderId="1" xfId="0" applyFill="1" applyBorder="1" applyAlignment="1">
      <alignment horizontal="center" vertical="center" shrinkToFit="1"/>
    </xf>
    <xf numFmtId="0" fontId="6" fillId="3" borderId="0" xfId="0" applyFont="1" applyFill="1" applyAlignment="1">
      <alignment horizontal="centerContinuous" vertical="center"/>
    </xf>
    <xf numFmtId="0" fontId="35" fillId="2" borderId="7" xfId="0" applyFont="1" applyFill="1" applyBorder="1" applyAlignment="1">
      <alignment shrinkToFit="1"/>
    </xf>
    <xf numFmtId="0" fontId="35" fillId="0" borderId="1" xfId="0" applyFont="1" applyBorder="1" applyAlignment="1">
      <alignment shrinkToFit="1"/>
    </xf>
    <xf numFmtId="0" fontId="0" fillId="6" borderId="1" xfId="0" applyFill="1" applyBorder="1">
      <alignment vertical="center"/>
    </xf>
    <xf numFmtId="0" fontId="0" fillId="0" borderId="1" xfId="0" applyBorder="1">
      <alignment vertical="center"/>
    </xf>
    <xf numFmtId="0" fontId="0" fillId="8" borderId="1" xfId="0" applyFill="1" applyBorder="1">
      <alignment vertical="center"/>
    </xf>
    <xf numFmtId="0" fontId="0" fillId="9" borderId="1" xfId="0" applyFill="1" applyBorder="1">
      <alignment vertical="center"/>
    </xf>
    <xf numFmtId="0" fontId="40" fillId="0" borderId="0" xfId="0" applyFont="1">
      <alignment vertical="center"/>
    </xf>
    <xf numFmtId="49" fontId="40" fillId="0" borderId="0" xfId="0" applyNumberFormat="1"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0" fontId="40" fillId="0" borderId="0" xfId="0" applyFont="1" applyAlignment="1">
      <alignment horizontal="right" vertical="center"/>
    </xf>
    <xf numFmtId="0" fontId="40" fillId="0" borderId="0" xfId="0" applyFont="1" applyAlignment="1">
      <alignment vertical="center" wrapText="1"/>
    </xf>
    <xf numFmtId="0" fontId="41" fillId="0" borderId="0" xfId="0" applyFont="1" applyAlignment="1">
      <alignment horizontal="left" vertical="center"/>
    </xf>
    <xf numFmtId="0" fontId="14" fillId="0" borderId="0" xfId="0" applyFont="1" applyAlignment="1">
      <alignment horizontal="center" vertical="center"/>
    </xf>
    <xf numFmtId="0" fontId="43" fillId="0" borderId="0" xfId="0" applyFont="1">
      <alignment vertical="center"/>
    </xf>
    <xf numFmtId="0" fontId="44" fillId="0" borderId="0" xfId="0" applyFont="1">
      <alignment vertical="center"/>
    </xf>
    <xf numFmtId="0" fontId="4" fillId="0" borderId="0" xfId="3" applyFont="1">
      <alignment vertical="center"/>
    </xf>
    <xf numFmtId="0" fontId="3" fillId="0" borderId="0" xfId="3" applyFont="1">
      <alignment vertical="center"/>
    </xf>
    <xf numFmtId="0" fontId="40" fillId="0" borderId="0" xfId="3"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pplyAlignment="1">
      <alignment horizontal="left" vertical="center"/>
    </xf>
    <xf numFmtId="0" fontId="40" fillId="0" borderId="0" xfId="0" applyFont="1" applyAlignment="1">
      <alignment horizontal="center" vertical="center" shrinkToFit="1"/>
    </xf>
    <xf numFmtId="0" fontId="41" fillId="0" borderId="0" xfId="0" applyFont="1">
      <alignment vertical="center"/>
    </xf>
    <xf numFmtId="0" fontId="10" fillId="0" borderId="28" xfId="0" applyFont="1" applyBorder="1" applyAlignment="1">
      <alignment horizontal="center" vertical="center"/>
    </xf>
    <xf numFmtId="0" fontId="10" fillId="0" borderId="1" xfId="0" applyFont="1" applyBorder="1" applyAlignment="1">
      <alignment horizontal="center" vertical="center" wrapText="1"/>
    </xf>
    <xf numFmtId="0" fontId="9" fillId="0" borderId="38" xfId="0" applyFont="1" applyBorder="1" applyAlignment="1" applyProtection="1">
      <alignment horizontal="center" vertical="center"/>
      <protection locked="0"/>
    </xf>
    <xf numFmtId="0" fontId="9" fillId="0" borderId="38" xfId="0" applyFont="1" applyBorder="1" applyAlignment="1">
      <alignment vertical="center" textRotation="255" wrapText="1"/>
    </xf>
    <xf numFmtId="0" fontId="9" fillId="0" borderId="38" xfId="0" applyFont="1" applyBorder="1" applyAlignment="1">
      <alignment vertical="center" wrapText="1"/>
    </xf>
    <xf numFmtId="0" fontId="9" fillId="0" borderId="38" xfId="0" applyFont="1" applyBorder="1">
      <alignment vertical="center"/>
    </xf>
    <xf numFmtId="0" fontId="19" fillId="0" borderId="38" xfId="0" applyFont="1" applyBorder="1" applyAlignment="1">
      <alignment vertical="center" wrapText="1"/>
    </xf>
    <xf numFmtId="0" fontId="9" fillId="0" borderId="38" xfId="0" applyFont="1" applyBorder="1" applyAlignment="1">
      <alignment horizontal="center" vertical="center"/>
    </xf>
    <xf numFmtId="0" fontId="9" fillId="0" borderId="39" xfId="0" applyFont="1" applyBorder="1" applyAlignment="1">
      <alignment vertical="center" wrapText="1"/>
    </xf>
    <xf numFmtId="0" fontId="9" fillId="0" borderId="22" xfId="0" applyFont="1" applyBorder="1" applyAlignment="1">
      <alignment vertical="center" textRotation="255" wrapText="1"/>
    </xf>
    <xf numFmtId="0" fontId="9" fillId="0" borderId="22" xfId="0" applyFont="1" applyBorder="1" applyAlignment="1">
      <alignment vertical="center" wrapText="1"/>
    </xf>
    <xf numFmtId="0" fontId="9" fillId="0" borderId="22" xfId="0" applyFont="1" applyBorder="1">
      <alignment vertical="center"/>
    </xf>
    <xf numFmtId="0" fontId="19" fillId="0" borderId="22" xfId="0" applyFont="1" applyBorder="1" applyAlignment="1">
      <alignment vertical="center" wrapText="1"/>
    </xf>
    <xf numFmtId="0" fontId="9" fillId="0" borderId="22" xfId="0" applyFont="1" applyBorder="1" applyAlignment="1">
      <alignment horizontal="center" vertical="center"/>
    </xf>
    <xf numFmtId="0" fontId="9" fillId="0" borderId="40" xfId="0" applyFont="1" applyBorder="1" applyAlignment="1">
      <alignment vertical="center" wrapText="1"/>
    </xf>
    <xf numFmtId="0" fontId="3" fillId="0" borderId="40" xfId="0" applyFont="1" applyBorder="1">
      <alignment vertical="center"/>
    </xf>
    <xf numFmtId="0" fontId="9" fillId="0" borderId="41" xfId="0" applyFont="1" applyBorder="1" applyAlignment="1" applyProtection="1">
      <alignment horizontal="center" vertical="center"/>
      <protection locked="0"/>
    </xf>
    <xf numFmtId="0" fontId="9" fillId="0" borderId="41" xfId="0" applyFont="1" applyBorder="1" applyAlignment="1">
      <alignment vertical="center" textRotation="255" wrapText="1"/>
    </xf>
    <xf numFmtId="0" fontId="9" fillId="0" borderId="41" xfId="0" applyFont="1" applyBorder="1" applyAlignment="1">
      <alignment vertical="center" wrapText="1"/>
    </xf>
    <xf numFmtId="0" fontId="9" fillId="0" borderId="41" xfId="0" applyFont="1" applyBorder="1">
      <alignment vertical="center"/>
    </xf>
    <xf numFmtId="0" fontId="19" fillId="0" borderId="41" xfId="0" applyFont="1" applyBorder="1" applyAlignment="1">
      <alignment vertical="center" wrapText="1"/>
    </xf>
    <xf numFmtId="0" fontId="9" fillId="0" borderId="41" xfId="0" applyFont="1" applyBorder="1" applyAlignment="1">
      <alignment horizontal="center" vertical="center"/>
    </xf>
    <xf numFmtId="0" fontId="3" fillId="0" borderId="42" xfId="0" applyFont="1" applyBorder="1">
      <alignment vertical="center"/>
    </xf>
    <xf numFmtId="0" fontId="49" fillId="0" borderId="1" xfId="0" applyFont="1" applyBorder="1">
      <alignment vertical="center"/>
    </xf>
    <xf numFmtId="0" fontId="49" fillId="0" borderId="0" xfId="0" applyFont="1">
      <alignment vertical="center"/>
    </xf>
    <xf numFmtId="0" fontId="32" fillId="0" borderId="0" xfId="0" applyFont="1" applyAlignment="1">
      <alignment vertical="center" shrinkToFit="1"/>
    </xf>
    <xf numFmtId="0" fontId="36" fillId="0" borderId="1" xfId="0" applyFont="1" applyBorder="1" applyAlignment="1">
      <alignment horizontal="centerContinuous" vertical="center"/>
    </xf>
    <xf numFmtId="0" fontId="32" fillId="0" borderId="1" xfId="0" applyFont="1" applyBorder="1" applyAlignment="1">
      <alignment horizontal="centerContinuous" vertical="center"/>
    </xf>
    <xf numFmtId="0" fontId="9" fillId="0" borderId="38"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1" xfId="0" applyFont="1" applyBorder="1" applyAlignment="1">
      <alignment horizontal="center" vertical="center" wrapText="1"/>
    </xf>
    <xf numFmtId="0" fontId="35" fillId="2" borderId="7" xfId="0" applyFont="1" applyFill="1" applyBorder="1" applyAlignment="1">
      <alignment horizontal="centerContinuous" vertical="center" shrinkToFit="1"/>
    </xf>
    <xf numFmtId="0" fontId="35" fillId="10" borderId="7" xfId="0" applyFont="1" applyFill="1" applyBorder="1" applyAlignment="1">
      <alignment horizontal="centerContinuous" shrinkToFit="1"/>
    </xf>
    <xf numFmtId="0" fontId="35" fillId="10" borderId="19" xfId="0" applyFont="1" applyFill="1" applyBorder="1" applyAlignment="1">
      <alignment horizontal="centerContinuous" shrinkToFit="1"/>
    </xf>
    <xf numFmtId="0" fontId="35" fillId="0" borderId="1" xfId="0" applyFont="1" applyBorder="1" applyAlignment="1">
      <alignment horizontal="centerContinuous" shrinkToFit="1"/>
    </xf>
    <xf numFmtId="0" fontId="35" fillId="10" borderId="1" xfId="0" applyFont="1" applyFill="1" applyBorder="1" applyAlignment="1">
      <alignment horizontal="center" vertical="center" shrinkToFit="1"/>
    </xf>
    <xf numFmtId="0" fontId="0" fillId="10" borderId="19" xfId="0" applyFill="1" applyBorder="1" applyAlignment="1">
      <alignment horizontal="center" vertical="center" shrinkToFit="1"/>
    </xf>
    <xf numFmtId="0" fontId="35" fillId="4" borderId="1" xfId="0" applyFont="1" applyFill="1" applyBorder="1" applyAlignment="1">
      <alignment horizontal="center" vertical="center" shrinkToFit="1"/>
    </xf>
    <xf numFmtId="0" fontId="0" fillId="4" borderId="19" xfId="0" applyFill="1" applyBorder="1" applyAlignment="1">
      <alignment horizontal="center" vertical="center" shrinkToFit="1"/>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xf numFmtId="0" fontId="3" fillId="0" borderId="1" xfId="0" applyFont="1" applyBorder="1" applyAlignment="1">
      <alignment horizontal="centerContinuous" vertical="center" shrinkToFit="1"/>
    </xf>
    <xf numFmtId="0" fontId="4" fillId="0" borderId="1" xfId="0" applyFont="1" applyBorder="1" applyAlignment="1">
      <alignment horizontal="centerContinuous" vertical="center" shrinkToFit="1"/>
    </xf>
    <xf numFmtId="0" fontId="0" fillId="0" borderId="1" xfId="0" applyBorder="1" applyAlignment="1">
      <alignment horizontal="centerContinuous" vertical="center" shrinkToFi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xf>
    <xf numFmtId="41" fontId="3" fillId="0" borderId="1" xfId="0" applyNumberFormat="1" applyFont="1" applyBorder="1" applyAlignment="1">
      <alignment horizontal="center" vertical="center"/>
    </xf>
    <xf numFmtId="41" fontId="4" fillId="0" borderId="1" xfId="0" applyNumberFormat="1" applyFont="1" applyBorder="1" applyAlignment="1">
      <alignment horizontal="center" vertical="center"/>
    </xf>
    <xf numFmtId="41" fontId="0" fillId="0" borderId="1" xfId="0" applyNumberFormat="1" applyBorder="1">
      <alignment vertical="center"/>
    </xf>
    <xf numFmtId="0" fontId="0" fillId="0" borderId="1" xfId="0" applyBorder="1" applyAlignment="1">
      <alignment horizontal="center" vertical="center"/>
    </xf>
    <xf numFmtId="0" fontId="10" fillId="0" borderId="26" xfId="0" applyFont="1" applyBorder="1" applyAlignment="1">
      <alignment horizontal="center" vertical="center" wrapText="1"/>
    </xf>
    <xf numFmtId="0" fontId="3" fillId="0" borderId="26" xfId="0" applyFont="1" applyBorder="1" applyAlignment="1">
      <alignment horizontal="center" vertical="center"/>
    </xf>
    <xf numFmtId="0" fontId="4" fillId="0" borderId="26" xfId="0" applyFont="1" applyBorder="1" applyAlignment="1">
      <alignment horizontal="center" vertical="center"/>
    </xf>
    <xf numFmtId="0" fontId="10" fillId="0" borderId="1" xfId="0" applyFont="1" applyBorder="1" applyAlignment="1">
      <alignment horizontal="centerContinuous" vertical="center" wrapText="1"/>
    </xf>
    <xf numFmtId="0" fontId="29" fillId="0" borderId="1" xfId="0" applyFont="1" applyBorder="1" applyAlignment="1">
      <alignment horizontal="centerContinuous" vertical="center"/>
    </xf>
    <xf numFmtId="0" fontId="29" fillId="0" borderId="1" xfId="0" applyFont="1" applyBorder="1" applyAlignment="1">
      <alignment horizontal="center" vertical="center"/>
    </xf>
    <xf numFmtId="0" fontId="10" fillId="5" borderId="1" xfId="0" applyFont="1" applyFill="1" applyBorder="1" applyAlignment="1">
      <alignment horizontal="center" vertical="center" wrapText="1"/>
    </xf>
    <xf numFmtId="0" fontId="0" fillId="0" borderId="1" xfId="0" applyBorder="1" applyAlignment="1">
      <alignment shrinkToFit="1"/>
    </xf>
    <xf numFmtId="6" fontId="0" fillId="0" borderId="1" xfId="0" applyNumberFormat="1" applyBorder="1" applyAlignment="1">
      <alignment shrinkToFit="1"/>
    </xf>
    <xf numFmtId="0" fontId="0" fillId="0" borderId="44" xfId="0" applyBorder="1" applyAlignment="1">
      <alignment horizontal="center" vertical="center" wrapText="1"/>
    </xf>
    <xf numFmtId="41" fontId="30" fillId="6" borderId="46" xfId="0" applyNumberFormat="1" applyFont="1" applyFill="1" applyBorder="1">
      <alignment vertical="center"/>
    </xf>
    <xf numFmtId="41" fontId="30" fillId="0" borderId="46" xfId="0" applyNumberFormat="1" applyFont="1" applyBorder="1">
      <alignment vertical="center"/>
    </xf>
    <xf numFmtId="41" fontId="30" fillId="0" borderId="45" xfId="0" applyNumberFormat="1" applyFont="1" applyBorder="1" applyAlignment="1">
      <alignment horizontal="center" vertical="center"/>
    </xf>
    <xf numFmtId="0" fontId="45" fillId="0" borderId="0" xfId="0" applyFont="1" applyAlignment="1">
      <alignment horizontal="center" vertical="center"/>
    </xf>
    <xf numFmtId="0" fontId="21" fillId="0" borderId="0" xfId="0" applyFont="1" applyAlignment="1">
      <alignment horizontal="left" vertical="center"/>
    </xf>
    <xf numFmtId="0" fontId="3" fillId="0" borderId="0" xfId="0" applyFont="1" applyAlignment="1">
      <alignment horizontal="left" vertical="center"/>
    </xf>
    <xf numFmtId="49" fontId="3" fillId="0" borderId="0" xfId="0" applyNumberFormat="1" applyFont="1" applyAlignment="1">
      <alignment horizontal="center" vertical="center"/>
    </xf>
    <xf numFmtId="0" fontId="46" fillId="0" borderId="0" xfId="0" applyFont="1" applyAlignment="1">
      <alignment horizontal="center" vertical="center"/>
    </xf>
    <xf numFmtId="0" fontId="14" fillId="0" borderId="0" xfId="0" applyFont="1" applyAlignment="1">
      <alignment horizontal="center" vertical="center"/>
    </xf>
    <xf numFmtId="0" fontId="21" fillId="0" borderId="0" xfId="0" applyFont="1">
      <alignment vertical="center"/>
    </xf>
    <xf numFmtId="0" fontId="22" fillId="0" borderId="0" xfId="3" applyFont="1" applyAlignment="1">
      <alignment horizontal="center" vertical="center"/>
    </xf>
    <xf numFmtId="0" fontId="3" fillId="0" borderId="0" xfId="0" applyFont="1" applyAlignment="1">
      <alignment horizontal="center" vertical="center"/>
    </xf>
    <xf numFmtId="20" fontId="3" fillId="0" borderId="0" xfId="0" applyNumberFormat="1" applyFont="1" applyAlignment="1">
      <alignment horizontal="left" vertical="center"/>
    </xf>
    <xf numFmtId="0" fontId="39" fillId="0" borderId="0" xfId="1" applyFill="1" applyAlignment="1" applyProtection="1">
      <alignment horizontal="center" vertical="center"/>
    </xf>
    <xf numFmtId="0" fontId="5" fillId="0" borderId="0" xfId="3" applyFont="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10" fillId="6" borderId="1" xfId="0" applyFont="1" applyFill="1" applyBorder="1" applyAlignment="1">
      <alignment horizontal="center" vertical="center"/>
    </xf>
    <xf numFmtId="6" fontId="5" fillId="0" borderId="11" xfId="2" applyFont="1" applyBorder="1" applyAlignment="1">
      <alignment horizontal="center" vertical="center"/>
    </xf>
    <xf numFmtId="6" fontId="5" fillId="0" borderId="1" xfId="2" applyFont="1" applyBorder="1" applyAlignment="1">
      <alignment horizontal="center" vertical="center"/>
    </xf>
    <xf numFmtId="6" fontId="4" fillId="6" borderId="1" xfId="2" applyFont="1" applyFill="1" applyBorder="1" applyAlignment="1">
      <alignment horizontal="center" vertical="center"/>
    </xf>
    <xf numFmtId="0" fontId="10" fillId="0" borderId="19" xfId="0" applyFont="1" applyBorder="1" applyAlignment="1">
      <alignment horizontal="center" vertical="center" shrinkToFit="1"/>
    </xf>
    <xf numFmtId="0" fontId="10" fillId="0" borderId="11"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24" fillId="0" borderId="29" xfId="0" applyFont="1" applyBorder="1" applyAlignment="1">
      <alignment horizontal="center" vertical="center"/>
    </xf>
    <xf numFmtId="0" fontId="24" fillId="0" borderId="31" xfId="0" applyFont="1" applyBorder="1" applyAlignment="1">
      <alignment horizontal="center" vertical="center"/>
    </xf>
    <xf numFmtId="0" fontId="24" fillId="0" borderId="30" xfId="0" applyFont="1" applyBorder="1" applyAlignment="1">
      <alignment horizontal="center" vertical="center"/>
    </xf>
    <xf numFmtId="0" fontId="23" fillId="0" borderId="0" xfId="0" applyFont="1" applyAlignment="1">
      <alignment horizontal="left" vertical="center"/>
    </xf>
    <xf numFmtId="0" fontId="9" fillId="6" borderId="1" xfId="0" applyFont="1" applyFill="1" applyBorder="1" applyAlignment="1">
      <alignment horizontal="center" vertical="center"/>
    </xf>
    <xf numFmtId="0" fontId="10" fillId="0" borderId="1" xfId="0" applyFont="1" applyBorder="1" applyAlignment="1">
      <alignment horizontal="center" vertical="center" wrapText="1"/>
    </xf>
    <xf numFmtId="0" fontId="3" fillId="0" borderId="32" xfId="0" applyFont="1" applyBorder="1" applyAlignment="1">
      <alignment horizontal="center" vertical="center"/>
    </xf>
    <xf numFmtId="0" fontId="14" fillId="6" borderId="19" xfId="0" applyFont="1" applyFill="1" applyBorder="1" applyAlignment="1">
      <alignment horizontal="center" vertical="center"/>
    </xf>
    <xf numFmtId="0" fontId="14" fillId="6" borderId="3" xfId="0" applyFont="1" applyFill="1" applyBorder="1" applyAlignment="1">
      <alignment horizontal="center" vertical="center"/>
    </xf>
    <xf numFmtId="0" fontId="10" fillId="6" borderId="19" xfId="0" applyFont="1" applyFill="1" applyBorder="1" applyAlignment="1">
      <alignment horizontal="center" vertical="center"/>
    </xf>
    <xf numFmtId="0" fontId="10" fillId="0" borderId="0" xfId="0" applyFont="1" applyAlignment="1">
      <alignment horizontal="left"/>
    </xf>
    <xf numFmtId="0" fontId="39" fillId="0" borderId="1" xfId="1" applyFill="1" applyBorder="1" applyAlignment="1" applyProtection="1">
      <alignment horizontal="center" vertical="center"/>
    </xf>
    <xf numFmtId="0" fontId="25" fillId="0" borderId="1" xfId="1" applyFont="1" applyFill="1" applyBorder="1" applyAlignment="1" applyProtection="1">
      <alignment horizontal="center" vertical="center"/>
    </xf>
    <xf numFmtId="0" fontId="5" fillId="0" borderId="1" xfId="0" applyFont="1" applyBorder="1" applyAlignment="1">
      <alignment horizontal="center" vertical="center"/>
    </xf>
    <xf numFmtId="0" fontId="9" fillId="0" borderId="19" xfId="0" applyFont="1" applyBorder="1" applyAlignment="1">
      <alignment horizontal="center" vertical="center"/>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14" fillId="6" borderId="1" xfId="0" applyFont="1" applyFill="1" applyBorder="1" applyAlignment="1">
      <alignment horizontal="center" vertical="center"/>
    </xf>
    <xf numFmtId="176" fontId="13" fillId="0" borderId="1" xfId="0" applyNumberFormat="1" applyFont="1" applyBorder="1" applyAlignment="1">
      <alignment horizontal="center" vertical="center"/>
    </xf>
    <xf numFmtId="176" fontId="13" fillId="0" borderId="1" xfId="0" applyNumberFormat="1" applyFont="1" applyBorder="1" applyAlignment="1">
      <alignment horizontal="center" vertical="center" wrapText="1"/>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28" xfId="0" applyFont="1" applyBorder="1" applyAlignment="1">
      <alignment horizontal="center" vertical="center"/>
    </xf>
    <xf numFmtId="49" fontId="5" fillId="6" borderId="6" xfId="0" applyNumberFormat="1" applyFont="1" applyFill="1" applyBorder="1" applyAlignment="1">
      <alignment horizontal="center" vertical="center"/>
    </xf>
    <xf numFmtId="0" fontId="5" fillId="0" borderId="2" xfId="0" applyFont="1" applyBorder="1" applyAlignment="1">
      <alignment horizontal="center" vertical="center" shrinkToFit="1"/>
    </xf>
    <xf numFmtId="0" fontId="10" fillId="0" borderId="19" xfId="0" applyFont="1" applyBorder="1" applyAlignment="1">
      <alignment horizontal="center" vertical="center"/>
    </xf>
    <xf numFmtId="0" fontId="10" fillId="0" borderId="3" xfId="0" applyFont="1" applyBorder="1" applyAlignment="1">
      <alignment horizontal="center" vertical="center"/>
    </xf>
    <xf numFmtId="0" fontId="10" fillId="0" borderId="11" xfId="0" applyFont="1" applyBorder="1" applyAlignment="1">
      <alignment horizontal="center" vertical="center"/>
    </xf>
    <xf numFmtId="0" fontId="9" fillId="0" borderId="3" xfId="0" applyFont="1" applyBorder="1" applyAlignment="1">
      <alignment horizontal="left" vertical="center"/>
    </xf>
    <xf numFmtId="0" fontId="9" fillId="0" borderId="11" xfId="0" applyFont="1" applyBorder="1" applyAlignment="1">
      <alignment horizontal="left" vertical="center"/>
    </xf>
    <xf numFmtId="0" fontId="10" fillId="0" borderId="1" xfId="0" applyFont="1" applyBorder="1" applyAlignment="1">
      <alignment horizontal="center" vertical="center"/>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8" xfId="0" applyBorder="1" applyAlignment="1">
      <alignment horizontal="center" vertical="center"/>
    </xf>
    <xf numFmtId="0" fontId="0" fillId="0" borderId="37" xfId="0" applyBorder="1" applyAlignment="1">
      <alignment horizontal="center" vertical="center"/>
    </xf>
    <xf numFmtId="0" fontId="29" fillId="0" borderId="19" xfId="0" applyFont="1" applyBorder="1" applyAlignment="1">
      <alignment horizontal="center" vertical="center"/>
    </xf>
    <xf numFmtId="0" fontId="29" fillId="0" borderId="3" xfId="0" applyFont="1" applyBorder="1" applyAlignment="1">
      <alignment horizontal="center" vertical="center"/>
    </xf>
    <xf numFmtId="0" fontId="29" fillId="0" borderId="11" xfId="0" applyFont="1" applyBorder="1" applyAlignment="1">
      <alignment horizontal="center" vertical="center"/>
    </xf>
    <xf numFmtId="0" fontId="27" fillId="0" borderId="1" xfId="0" applyFont="1" applyBorder="1" applyAlignment="1">
      <alignment horizontal="center" vertical="center"/>
    </xf>
    <xf numFmtId="0" fontId="10" fillId="0" borderId="3" xfId="0" applyFont="1" applyBorder="1">
      <alignment vertical="center"/>
    </xf>
    <xf numFmtId="0" fontId="3" fillId="0" borderId="11" xfId="0" applyFont="1" applyBorder="1">
      <alignment vertical="center"/>
    </xf>
    <xf numFmtId="41" fontId="30" fillId="0" borderId="7" xfId="0" applyNumberFormat="1" applyFont="1" applyBorder="1" applyAlignment="1">
      <alignment horizontal="center" vertical="center"/>
    </xf>
    <xf numFmtId="41" fontId="30" fillId="0" borderId="33" xfId="0" applyNumberFormat="1" applyFont="1" applyBorder="1" applyAlignment="1">
      <alignment horizontal="center" vertical="center"/>
    </xf>
    <xf numFmtId="41" fontId="30" fillId="0" borderId="1" xfId="0" applyNumberFormat="1" applyFont="1" applyBorder="1" applyAlignment="1">
      <alignment horizontal="center" vertical="center"/>
    </xf>
    <xf numFmtId="41" fontId="30" fillId="0" borderId="34" xfId="0" applyNumberFormat="1" applyFont="1" applyBorder="1" applyAlignment="1">
      <alignment horizontal="center" vertical="center"/>
    </xf>
    <xf numFmtId="41" fontId="30" fillId="0" borderId="4" xfId="0" applyNumberFormat="1" applyFont="1" applyBorder="1" applyAlignment="1">
      <alignment horizontal="center" vertical="center"/>
    </xf>
    <xf numFmtId="41" fontId="30" fillId="0" borderId="35" xfId="0" applyNumberFormat="1" applyFont="1" applyBorder="1" applyAlignment="1">
      <alignment horizontal="center" vertical="center"/>
    </xf>
    <xf numFmtId="41" fontId="30" fillId="0" borderId="5" xfId="0" applyNumberFormat="1" applyFont="1" applyBorder="1" applyAlignment="1">
      <alignment horizontal="center" vertical="center"/>
    </xf>
    <xf numFmtId="41" fontId="30" fillId="0" borderId="36" xfId="0" applyNumberFormat="1" applyFont="1" applyBorder="1" applyAlignment="1">
      <alignment horizontal="center" vertical="center"/>
    </xf>
    <xf numFmtId="41" fontId="30" fillId="0" borderId="47" xfId="0" applyNumberFormat="1" applyFont="1" applyBorder="1" applyAlignment="1">
      <alignment horizontal="center" vertical="center"/>
    </xf>
    <xf numFmtId="41" fontId="30" fillId="0" borderId="48" xfId="0" applyNumberFormat="1" applyFont="1" applyBorder="1" applyAlignment="1">
      <alignment horizontal="center" vertical="center"/>
    </xf>
    <xf numFmtId="0" fontId="17" fillId="0" borderId="0" xfId="0" applyFont="1" applyAlignment="1">
      <alignment horizontal="left" vertical="center"/>
    </xf>
    <xf numFmtId="0" fontId="11" fillId="0" borderId="0" xfId="0" applyFont="1" applyAlignment="1">
      <alignment horizontal="left" vertical="center" wrapText="1"/>
    </xf>
    <xf numFmtId="0" fontId="5" fillId="0" borderId="31" xfId="0" applyFont="1" applyBorder="1" applyAlignment="1">
      <alignment horizontal="center" vertical="center"/>
    </xf>
    <xf numFmtId="0" fontId="27" fillId="0" borderId="31" xfId="0" applyFont="1" applyBorder="1" applyAlignment="1">
      <alignment horizontal="center" vertical="center"/>
    </xf>
    <xf numFmtId="0" fontId="27" fillId="0" borderId="30" xfId="0" applyFont="1" applyBorder="1" applyAlignment="1">
      <alignment horizontal="center" vertical="center"/>
    </xf>
    <xf numFmtId="0" fontId="10" fillId="0" borderId="1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5" fillId="11" borderId="6" xfId="0" applyFont="1" applyFill="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10"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6" xfId="0" applyBorder="1" applyAlignment="1">
      <alignment horizontal="center"/>
    </xf>
    <xf numFmtId="0" fontId="0" fillId="0" borderId="7" xfId="0" applyBorder="1" applyAlignment="1">
      <alignment horizontal="center"/>
    </xf>
  </cellXfs>
  <cellStyles count="4">
    <cellStyle name="ハイパーリンク" xfId="1" builtinId="8"/>
    <cellStyle name="通貨" xfId="2" builtinId="7"/>
    <cellStyle name="標準" xfId="0" builtinId="0"/>
    <cellStyle name="標準 2" xfId="3" xr:uid="{00000000-0005-0000-0000-000003000000}"/>
  </cellStyles>
  <dxfs count="9">
    <dxf>
      <font>
        <color theme="0"/>
      </font>
    </dxf>
    <dxf>
      <fill>
        <patternFill>
          <bgColor rgb="FFFFFF00"/>
        </patternFill>
      </fill>
    </dxf>
    <dxf>
      <font>
        <color theme="0"/>
      </font>
    </dxf>
    <dxf>
      <font>
        <color theme="0"/>
      </font>
    </dxf>
    <dxf>
      <font>
        <color theme="0"/>
      </font>
    </dxf>
    <dxf>
      <font>
        <color theme="0"/>
      </font>
    </dxf>
    <dxf>
      <font>
        <condense val="0"/>
        <extend val="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11</xdr:row>
      <xdr:rowOff>0</xdr:rowOff>
    </xdr:from>
    <xdr:to>
      <xdr:col>14</xdr:col>
      <xdr:colOff>76200</xdr:colOff>
      <xdr:row>11</xdr:row>
      <xdr:rowOff>209550</xdr:rowOff>
    </xdr:to>
    <xdr:sp macro="" textlink="">
      <xdr:nvSpPr>
        <xdr:cNvPr id="5270" name="Text Box 5">
          <a:extLst>
            <a:ext uri="{FF2B5EF4-FFF2-40B4-BE49-F238E27FC236}">
              <a16:creationId xmlns:a16="http://schemas.microsoft.com/office/drawing/2014/main" id="{00000000-0008-0000-0100-000096140000}"/>
            </a:ext>
          </a:extLst>
        </xdr:cNvPr>
        <xdr:cNvSpPr txBox="1">
          <a:spLocks noChangeArrowheads="1"/>
        </xdr:cNvSpPr>
      </xdr:nvSpPr>
      <xdr:spPr bwMode="auto">
        <a:xfrm>
          <a:off x="7067550" y="3962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esktop\2024\01&#12288;&#22823;&#20250;&#36939;&#21942;\0713&#12288;&#31532;4&#25126;&#65288;&#22243;&#20307;&#12539;&#20491;&#20154;&#21517;&#65289;.xlsx" TargetMode="External"/><Relationship Id="rId1" Type="http://schemas.openxmlformats.org/officeDocument/2006/relationships/externalLinkPath" Target="/Users/USER/Desktop/2024/01&#12288;&#22823;&#20250;&#36939;&#21942;/0713&#12288;&#31532;4&#25126;&#65288;&#22243;&#20307;&#12539;&#20491;&#20154;&#2151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第４戦"/>
      <sheetName val="総括"/>
      <sheetName val="参加料"/>
      <sheetName val="男"/>
      <sheetName val="女"/>
      <sheetName val="参加人数集約"/>
      <sheetName val="システムシート"/>
      <sheetName val="作業シート"/>
      <sheetName val="会計シート"/>
      <sheetName val="所属シート"/>
    </sheetNames>
    <sheetDataSet>
      <sheetData sheetId="0"/>
      <sheetData sheetId="1">
        <row r="24">
          <cell r="B24"/>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5dououentry@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r5dououentry@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63"/>
  </sheetPr>
  <dimension ref="A1:AE191"/>
  <sheetViews>
    <sheetView tabSelected="1" view="pageBreakPreview" zoomScale="130" zoomScaleNormal="100" zoomScaleSheetLayoutView="130" workbookViewId="0">
      <selection sqref="A1:Q1"/>
    </sheetView>
  </sheetViews>
  <sheetFormatPr defaultColWidth="9" defaultRowHeight="13" x14ac:dyDescent="0.2"/>
  <cols>
    <col min="1" max="1" width="5.08984375" style="3" customWidth="1"/>
    <col min="2" max="2" width="5" style="2" customWidth="1"/>
    <col min="3" max="3" width="5.08984375" style="2" customWidth="1"/>
    <col min="4" max="4" width="5.90625" style="2" customWidth="1"/>
    <col min="5" max="16" width="5.08984375" style="2" customWidth="1"/>
    <col min="17" max="17" width="9.453125" style="2" customWidth="1"/>
    <col min="18" max="30" width="5.08984375" style="2" customWidth="1"/>
    <col min="31" max="16384" width="9" style="2"/>
  </cols>
  <sheetData>
    <row r="1" spans="1:17" ht="20.25" customHeight="1" x14ac:dyDescent="0.2">
      <c r="A1" s="187" t="s">
        <v>324</v>
      </c>
      <c r="B1" s="187"/>
      <c r="C1" s="187"/>
      <c r="D1" s="187"/>
      <c r="E1" s="187"/>
      <c r="F1" s="187"/>
      <c r="G1" s="187"/>
      <c r="H1" s="187"/>
      <c r="I1" s="187"/>
      <c r="J1" s="187"/>
      <c r="K1" s="187"/>
      <c r="L1" s="187"/>
      <c r="M1" s="187"/>
      <c r="N1" s="187"/>
      <c r="O1" s="187"/>
      <c r="P1" s="187"/>
      <c r="Q1" s="187"/>
    </row>
    <row r="2" spans="1:17" ht="20.25" customHeight="1" x14ac:dyDescent="0.2">
      <c r="A2" s="191" t="s">
        <v>325</v>
      </c>
      <c r="B2" s="191"/>
      <c r="C2" s="191"/>
      <c r="D2" s="191"/>
      <c r="E2" s="191"/>
      <c r="F2" s="191"/>
      <c r="G2" s="191"/>
      <c r="H2" s="191"/>
      <c r="I2" s="191"/>
      <c r="J2" s="191"/>
      <c r="K2" s="191"/>
      <c r="L2" s="191"/>
      <c r="M2" s="191"/>
      <c r="N2" s="191"/>
      <c r="O2" s="191"/>
      <c r="P2" s="191"/>
      <c r="Q2" s="191"/>
    </row>
    <row r="3" spans="1:17" ht="20.25" customHeight="1" x14ac:dyDescent="0.2">
      <c r="A3" s="14"/>
      <c r="B3" s="14"/>
      <c r="C3" s="14"/>
      <c r="D3" s="14"/>
      <c r="E3" s="14"/>
      <c r="F3" s="14"/>
      <c r="G3" s="14"/>
      <c r="H3" s="14"/>
      <c r="I3" s="14"/>
      <c r="J3" s="14"/>
      <c r="K3" s="14"/>
      <c r="L3" s="14"/>
      <c r="M3" s="14"/>
      <c r="N3" s="14"/>
      <c r="O3" s="14"/>
      <c r="P3" s="14"/>
      <c r="Q3" s="14"/>
    </row>
    <row r="4" spans="1:17" ht="20.25" customHeight="1" x14ac:dyDescent="0.2">
      <c r="A4" s="192" t="s">
        <v>23</v>
      </c>
      <c r="B4" s="192"/>
      <c r="C4" s="192"/>
      <c r="D4" s="192"/>
      <c r="E4" s="192"/>
      <c r="F4" s="192"/>
      <c r="G4" s="192"/>
      <c r="H4" s="192"/>
      <c r="I4" s="192"/>
      <c r="J4" s="192"/>
      <c r="K4" s="192"/>
      <c r="L4" s="192"/>
      <c r="M4" s="192"/>
      <c r="N4" s="192"/>
      <c r="O4" s="192"/>
      <c r="P4" s="192"/>
      <c r="Q4" s="192"/>
    </row>
    <row r="5" spans="1:17" ht="20.25" customHeight="1" x14ac:dyDescent="0.2">
      <c r="A5" s="111"/>
      <c r="B5" s="111"/>
      <c r="C5" s="111"/>
      <c r="D5" s="111"/>
      <c r="E5" s="111"/>
      <c r="F5" s="111"/>
      <c r="G5" s="111"/>
      <c r="H5" s="111"/>
      <c r="I5" s="111"/>
      <c r="J5" s="111"/>
      <c r="K5" s="111"/>
      <c r="L5" s="111"/>
      <c r="M5" s="111"/>
      <c r="N5" s="111"/>
      <c r="O5" s="111"/>
      <c r="P5" s="111"/>
      <c r="Q5" s="111"/>
    </row>
    <row r="6" spans="1:17" ht="15" customHeight="1" x14ac:dyDescent="0.2">
      <c r="A6" s="3">
        <v>1</v>
      </c>
      <c r="B6" s="188" t="s">
        <v>45</v>
      </c>
      <c r="C6" s="188"/>
      <c r="D6" s="2" t="s">
        <v>28</v>
      </c>
      <c r="J6" s="2" t="s">
        <v>29</v>
      </c>
    </row>
    <row r="7" spans="1:17" ht="15" customHeight="1" x14ac:dyDescent="0.2">
      <c r="B7" s="27"/>
      <c r="C7" s="27"/>
      <c r="D7" s="1" t="s">
        <v>30</v>
      </c>
      <c r="E7" s="1"/>
      <c r="F7" s="1"/>
      <c r="G7" s="1"/>
      <c r="H7" s="1"/>
      <c r="I7" s="1"/>
      <c r="J7" s="1" t="s">
        <v>31</v>
      </c>
      <c r="K7" s="1"/>
      <c r="L7" s="1"/>
      <c r="M7" s="1"/>
      <c r="N7" s="1"/>
      <c r="O7" s="1"/>
      <c r="P7" s="1"/>
      <c r="Q7" s="1"/>
    </row>
    <row r="8" spans="1:17" ht="15" customHeight="1" x14ac:dyDescent="0.2">
      <c r="A8" s="3">
        <v>2</v>
      </c>
      <c r="B8" s="188" t="s">
        <v>44</v>
      </c>
      <c r="C8" s="188"/>
      <c r="D8" s="2" t="s">
        <v>99</v>
      </c>
    </row>
    <row r="9" spans="1:17" ht="15" customHeight="1" x14ac:dyDescent="0.2">
      <c r="A9" s="3">
        <v>3</v>
      </c>
      <c r="B9" s="193" t="s">
        <v>43</v>
      </c>
      <c r="C9" s="193"/>
      <c r="D9" s="2" t="s">
        <v>96</v>
      </c>
    </row>
    <row r="10" spans="1:17" ht="15" customHeight="1" x14ac:dyDescent="0.2">
      <c r="A10" s="3">
        <v>4</v>
      </c>
      <c r="B10" s="188" t="s">
        <v>0</v>
      </c>
      <c r="C10" s="188"/>
      <c r="D10" s="104" t="s">
        <v>326</v>
      </c>
    </row>
    <row r="11" spans="1:17" ht="15" customHeight="1" x14ac:dyDescent="0.2">
      <c r="A11" s="3">
        <v>5</v>
      </c>
      <c r="B11" s="188" t="s">
        <v>1</v>
      </c>
      <c r="C11" s="188"/>
      <c r="D11" s="189" t="s">
        <v>283</v>
      </c>
      <c r="E11" s="189"/>
      <c r="F11" s="189"/>
      <c r="G11" s="189"/>
      <c r="H11" s="189"/>
      <c r="I11" s="189"/>
      <c r="J11" s="189"/>
      <c r="K11" s="189"/>
      <c r="L11" s="189"/>
      <c r="M11" s="189"/>
      <c r="N11" s="189"/>
      <c r="O11" s="189"/>
      <c r="P11" s="189"/>
    </row>
    <row r="12" spans="1:17" ht="15" customHeight="1" x14ac:dyDescent="0.2">
      <c r="A12" s="3">
        <v>6</v>
      </c>
      <c r="B12" s="188" t="s">
        <v>2</v>
      </c>
      <c r="C12" s="188"/>
      <c r="E12" s="190"/>
      <c r="F12" s="190"/>
      <c r="G12" s="195"/>
      <c r="H12" s="195"/>
      <c r="I12" s="196"/>
      <c r="J12" s="189"/>
      <c r="K12" s="189"/>
      <c r="L12" s="195"/>
      <c r="M12" s="195"/>
      <c r="N12" s="195"/>
      <c r="O12" s="195"/>
      <c r="P12" s="195"/>
    </row>
    <row r="13" spans="1:17" ht="15" customHeight="1" x14ac:dyDescent="0.2">
      <c r="C13" s="2" t="s">
        <v>32</v>
      </c>
      <c r="G13" s="195"/>
      <c r="H13" s="195"/>
      <c r="I13" s="190"/>
      <c r="J13" s="190"/>
      <c r="L13" s="195"/>
      <c r="M13" s="195"/>
      <c r="N13" s="190"/>
      <c r="O13" s="190"/>
    </row>
    <row r="14" spans="1:17" ht="15" customHeight="1" x14ac:dyDescent="0.2">
      <c r="B14" s="1"/>
      <c r="C14" s="24" t="s">
        <v>33</v>
      </c>
      <c r="F14" s="2" t="s">
        <v>34</v>
      </c>
      <c r="G14" s="3"/>
      <c r="H14" s="3"/>
      <c r="I14" s="17"/>
      <c r="J14" s="17"/>
      <c r="L14" s="3"/>
      <c r="M14" s="3"/>
      <c r="N14" s="17"/>
      <c r="O14" s="17"/>
    </row>
    <row r="15" spans="1:17" ht="15" customHeight="1" x14ac:dyDescent="0.2">
      <c r="B15" s="1"/>
      <c r="C15" s="24" t="s">
        <v>49</v>
      </c>
      <c r="F15" s="2" t="s">
        <v>100</v>
      </c>
      <c r="G15" s="3"/>
      <c r="H15" s="3"/>
      <c r="I15" s="17"/>
      <c r="J15" s="17"/>
      <c r="L15" s="3"/>
      <c r="M15" s="3"/>
      <c r="N15" s="17"/>
      <c r="O15" s="17"/>
    </row>
    <row r="16" spans="1:17" ht="15" customHeight="1" x14ac:dyDescent="0.2">
      <c r="B16" s="3"/>
      <c r="C16" s="3"/>
      <c r="F16" s="2" t="s">
        <v>271</v>
      </c>
      <c r="G16" s="3"/>
      <c r="H16" s="3"/>
      <c r="I16" s="17"/>
      <c r="J16" s="17"/>
      <c r="L16" s="3"/>
      <c r="M16" s="3"/>
      <c r="N16" s="17"/>
      <c r="O16" s="17"/>
      <c r="P16" s="112"/>
    </row>
    <row r="17" spans="1:17" ht="15" customHeight="1" x14ac:dyDescent="0.2">
      <c r="B17" s="3"/>
      <c r="C17" s="3"/>
      <c r="F17" s="2" t="s">
        <v>81</v>
      </c>
      <c r="G17" s="3"/>
      <c r="H17" s="3"/>
      <c r="I17" s="17"/>
      <c r="J17" s="17"/>
      <c r="L17" s="3"/>
      <c r="M17" s="3"/>
      <c r="N17" s="17"/>
      <c r="P17" s="113"/>
    </row>
    <row r="18" spans="1:17" ht="15" customHeight="1" x14ac:dyDescent="0.2">
      <c r="B18" s="3"/>
      <c r="C18" s="2" t="s">
        <v>272</v>
      </c>
      <c r="G18" s="3"/>
      <c r="H18" s="3"/>
      <c r="I18" s="17"/>
      <c r="J18" s="17"/>
      <c r="L18" s="3"/>
      <c r="M18" s="3"/>
    </row>
    <row r="19" spans="1:17" ht="15" customHeight="1" x14ac:dyDescent="0.2">
      <c r="C19" s="24" t="s">
        <v>33</v>
      </c>
      <c r="F19" s="2" t="s">
        <v>34</v>
      </c>
      <c r="G19" s="3"/>
      <c r="H19" s="3"/>
      <c r="I19" s="25"/>
      <c r="J19" s="25"/>
      <c r="K19" s="25"/>
      <c r="L19" s="25"/>
      <c r="M19" s="25"/>
      <c r="N19" s="25"/>
      <c r="O19" s="25"/>
      <c r="P19" s="25"/>
      <c r="Q19" s="25"/>
    </row>
    <row r="20" spans="1:17" ht="15" customHeight="1" x14ac:dyDescent="0.2">
      <c r="B20" s="4"/>
      <c r="C20" s="24" t="s">
        <v>49</v>
      </c>
      <c r="F20" s="2" t="s">
        <v>101</v>
      </c>
      <c r="G20" s="3"/>
      <c r="H20" s="3"/>
    </row>
    <row r="21" spans="1:17" ht="15" customHeight="1" x14ac:dyDescent="0.2">
      <c r="C21" s="3"/>
      <c r="F21" s="2" t="s">
        <v>273</v>
      </c>
      <c r="G21" s="3"/>
      <c r="H21" s="3"/>
      <c r="P21" s="112"/>
    </row>
    <row r="22" spans="1:17" ht="15" customHeight="1" x14ac:dyDescent="0.2">
      <c r="C22" s="3"/>
      <c r="F22" s="2" t="s">
        <v>284</v>
      </c>
      <c r="G22" s="3"/>
      <c r="H22" s="3"/>
      <c r="P22" s="113"/>
    </row>
    <row r="23" spans="1:17" ht="15" customHeight="1" x14ac:dyDescent="0.2">
      <c r="C23" s="3"/>
      <c r="G23" s="3"/>
      <c r="H23" s="3"/>
    </row>
    <row r="24" spans="1:17" ht="15" customHeight="1" x14ac:dyDescent="0.2">
      <c r="C24" s="2" t="s">
        <v>82</v>
      </c>
      <c r="G24" s="3"/>
      <c r="H24" s="3"/>
    </row>
    <row r="25" spans="1:17" ht="15" customHeight="1" x14ac:dyDescent="0.2">
      <c r="C25" s="3" t="s">
        <v>3</v>
      </c>
      <c r="D25" s="3" t="s">
        <v>83</v>
      </c>
      <c r="E25" s="2" t="s">
        <v>102</v>
      </c>
      <c r="G25" s="3"/>
      <c r="H25" s="3"/>
    </row>
    <row r="26" spans="1:17" ht="15" customHeight="1" x14ac:dyDescent="0.2">
      <c r="C26" s="3"/>
      <c r="D26" s="3"/>
      <c r="E26" s="2" t="s">
        <v>274</v>
      </c>
      <c r="G26" s="3"/>
      <c r="H26" s="3"/>
    </row>
    <row r="27" spans="1:17" ht="15" customHeight="1" x14ac:dyDescent="0.2">
      <c r="C27" s="3" t="s">
        <v>4</v>
      </c>
      <c r="D27" s="3" t="s">
        <v>83</v>
      </c>
      <c r="E27" s="104" t="s">
        <v>275</v>
      </c>
      <c r="G27" s="3"/>
      <c r="H27" s="3"/>
    </row>
    <row r="28" spans="1:17" ht="15" customHeight="1" x14ac:dyDescent="0.2"/>
    <row r="29" spans="1:17" ht="15" customHeight="1" x14ac:dyDescent="0.2">
      <c r="A29" s="3">
        <v>7</v>
      </c>
      <c r="B29" s="22" t="s">
        <v>35</v>
      </c>
    </row>
    <row r="30" spans="1:17" ht="15" customHeight="1" x14ac:dyDescent="0.2">
      <c r="C30" s="104" t="s">
        <v>327</v>
      </c>
    </row>
    <row r="31" spans="1:17" ht="15" customHeight="1" x14ac:dyDescent="0.2">
      <c r="C31" s="2" t="s">
        <v>103</v>
      </c>
    </row>
    <row r="32" spans="1:17" ht="15" customHeight="1" x14ac:dyDescent="0.2">
      <c r="C32" s="2" t="s">
        <v>104</v>
      </c>
      <c r="G32" s="3"/>
      <c r="H32" s="3"/>
      <c r="I32" s="1"/>
      <c r="J32" s="1"/>
      <c r="K32" s="1"/>
      <c r="L32" s="1"/>
      <c r="M32" s="1"/>
      <c r="N32" s="1"/>
      <c r="O32" s="1"/>
      <c r="P32" s="1"/>
      <c r="Q32" s="1"/>
    </row>
    <row r="33" spans="1:17" ht="15" customHeight="1" x14ac:dyDescent="0.2"/>
    <row r="34" spans="1:17" ht="15" customHeight="1" x14ac:dyDescent="0.2">
      <c r="A34" s="3">
        <v>8</v>
      </c>
      <c r="B34" s="22" t="s">
        <v>16</v>
      </c>
    </row>
    <row r="35" spans="1:17" ht="15" customHeight="1" x14ac:dyDescent="0.2">
      <c r="B35" s="26" t="s">
        <v>36</v>
      </c>
      <c r="C35" s="104" t="s">
        <v>328</v>
      </c>
    </row>
    <row r="36" spans="1:17" ht="15" customHeight="1" x14ac:dyDescent="0.2">
      <c r="B36" s="105" t="s">
        <v>37</v>
      </c>
      <c r="C36" s="104" t="s">
        <v>105</v>
      </c>
      <c r="D36" s="104"/>
    </row>
    <row r="37" spans="1:17" ht="15" customHeight="1" x14ac:dyDescent="0.2">
      <c r="B37" s="105"/>
      <c r="C37" s="104" t="s">
        <v>106</v>
      </c>
      <c r="D37" s="104"/>
    </row>
    <row r="38" spans="1:17" ht="15" customHeight="1" x14ac:dyDescent="0.2">
      <c r="B38" s="105"/>
      <c r="C38" s="104" t="s">
        <v>92</v>
      </c>
      <c r="D38" s="104" t="s">
        <v>91</v>
      </c>
    </row>
    <row r="39" spans="1:17" ht="15" customHeight="1" x14ac:dyDescent="0.2">
      <c r="B39" s="105"/>
      <c r="C39" s="104" t="s">
        <v>93</v>
      </c>
      <c r="D39" s="104" t="s">
        <v>107</v>
      </c>
    </row>
    <row r="40" spans="1:17" ht="15" customHeight="1" x14ac:dyDescent="0.2">
      <c r="B40" s="105"/>
      <c r="C40" s="104"/>
      <c r="D40" s="104" t="s">
        <v>108</v>
      </c>
    </row>
    <row r="41" spans="1:17" ht="15" customHeight="1" x14ac:dyDescent="0.2">
      <c r="B41" s="104"/>
      <c r="C41" s="104" t="s">
        <v>109</v>
      </c>
      <c r="D41" s="104" t="s">
        <v>112</v>
      </c>
    </row>
    <row r="42" spans="1:17" ht="15" customHeight="1" x14ac:dyDescent="0.2">
      <c r="B42" s="105"/>
      <c r="C42" s="104"/>
      <c r="D42" s="104" t="s">
        <v>113</v>
      </c>
    </row>
    <row r="43" spans="1:17" ht="15" customHeight="1" x14ac:dyDescent="0.2">
      <c r="B43" s="105"/>
      <c r="C43" s="104"/>
      <c r="D43" s="104" t="s">
        <v>329</v>
      </c>
    </row>
    <row r="44" spans="1:17" ht="15" customHeight="1" x14ac:dyDescent="0.2">
      <c r="B44" s="105" t="s">
        <v>39</v>
      </c>
      <c r="C44" s="104" t="s">
        <v>110</v>
      </c>
      <c r="D44" s="106"/>
      <c r="E44" s="1"/>
      <c r="F44" s="1"/>
      <c r="G44" s="1"/>
      <c r="H44" s="1"/>
      <c r="I44" s="1"/>
      <c r="J44" s="1"/>
      <c r="K44" s="1"/>
      <c r="L44" s="1"/>
      <c r="M44" s="1"/>
      <c r="N44" s="1"/>
      <c r="O44" s="1"/>
      <c r="P44" s="1"/>
      <c r="Q44" s="1"/>
    </row>
    <row r="45" spans="1:17" ht="15" customHeight="1" x14ac:dyDescent="0.2">
      <c r="B45" s="105"/>
      <c r="C45" s="104" t="s">
        <v>111</v>
      </c>
      <c r="D45" s="106"/>
      <c r="E45" s="1"/>
      <c r="F45" s="1"/>
      <c r="G45" s="1"/>
      <c r="H45" s="1"/>
      <c r="I45" s="1"/>
      <c r="J45" s="1"/>
      <c r="K45" s="1"/>
      <c r="L45" s="1"/>
      <c r="M45" s="1"/>
      <c r="N45" s="1"/>
      <c r="O45" s="1"/>
      <c r="P45" s="1"/>
      <c r="Q45" s="1"/>
    </row>
    <row r="46" spans="1:17" ht="15" customHeight="1" x14ac:dyDescent="0.2">
      <c r="B46" s="105"/>
      <c r="C46" s="104" t="s">
        <v>276</v>
      </c>
      <c r="D46" s="106"/>
      <c r="E46" s="1"/>
      <c r="F46" s="1"/>
      <c r="G46" s="1"/>
      <c r="H46" s="1"/>
      <c r="I46" s="1"/>
      <c r="J46" s="1"/>
      <c r="K46" s="1"/>
      <c r="L46" s="1"/>
      <c r="M46" s="1"/>
      <c r="N46" s="1"/>
      <c r="O46" s="1"/>
      <c r="P46" s="1"/>
      <c r="Q46" s="1"/>
    </row>
    <row r="47" spans="1:17" ht="15" customHeight="1" x14ac:dyDescent="0.2">
      <c r="B47" s="105"/>
      <c r="C47" s="104" t="s">
        <v>114</v>
      </c>
      <c r="D47" s="106"/>
      <c r="E47" s="1"/>
      <c r="F47" s="1"/>
      <c r="G47" s="1"/>
      <c r="H47" s="1"/>
      <c r="I47" s="1"/>
      <c r="J47" s="1"/>
      <c r="K47" s="1"/>
      <c r="L47" s="1"/>
      <c r="M47" s="1"/>
      <c r="N47" s="1"/>
      <c r="O47" s="1"/>
      <c r="P47" s="1"/>
      <c r="Q47" s="1"/>
    </row>
    <row r="48" spans="1:17" ht="15" customHeight="1" x14ac:dyDescent="0.2">
      <c r="B48" s="105"/>
      <c r="C48" s="104" t="s">
        <v>115</v>
      </c>
      <c r="D48" s="106"/>
      <c r="E48" s="1"/>
      <c r="F48" s="1"/>
      <c r="G48" s="1"/>
      <c r="H48" s="1"/>
      <c r="I48" s="1"/>
      <c r="J48" s="1"/>
      <c r="K48" s="1"/>
      <c r="L48" s="1"/>
      <c r="M48" s="1"/>
      <c r="N48" s="1"/>
      <c r="O48" s="1"/>
      <c r="P48" s="1"/>
      <c r="Q48" s="1"/>
    </row>
    <row r="49" spans="1:17" ht="15" customHeight="1" x14ac:dyDescent="0.2">
      <c r="B49" s="105" t="s">
        <v>40</v>
      </c>
      <c r="C49" s="104" t="s">
        <v>330</v>
      </c>
      <c r="D49" s="106"/>
      <c r="E49" s="1"/>
      <c r="F49" s="1"/>
      <c r="G49" s="1"/>
      <c r="H49" s="1"/>
      <c r="I49" s="1"/>
      <c r="J49" s="1"/>
      <c r="K49" s="1"/>
      <c r="L49" s="1"/>
      <c r="M49" s="1"/>
      <c r="N49" s="1"/>
      <c r="O49" s="1"/>
      <c r="P49" s="1"/>
      <c r="Q49" s="1"/>
    </row>
    <row r="50" spans="1:17" ht="15" customHeight="1" x14ac:dyDescent="0.2">
      <c r="B50" s="105"/>
      <c r="C50" s="104" t="s">
        <v>331</v>
      </c>
      <c r="D50" s="106"/>
      <c r="E50" s="1"/>
      <c r="F50" s="1"/>
      <c r="G50" s="1"/>
      <c r="H50" s="1"/>
      <c r="I50" s="1"/>
      <c r="J50" s="1"/>
      <c r="K50" s="1"/>
      <c r="L50" s="1"/>
      <c r="M50" s="1"/>
      <c r="N50" s="1"/>
      <c r="O50" s="1"/>
      <c r="P50" s="1"/>
      <c r="Q50" s="1"/>
    </row>
    <row r="51" spans="1:17" ht="15" customHeight="1" x14ac:dyDescent="0.2">
      <c r="B51" s="105"/>
      <c r="C51" s="104" t="s">
        <v>332</v>
      </c>
      <c r="D51" s="106"/>
      <c r="E51" s="1"/>
      <c r="F51" s="1"/>
      <c r="G51" s="1"/>
      <c r="H51" s="1"/>
      <c r="I51" s="1"/>
      <c r="J51" s="1"/>
      <c r="K51" s="1"/>
      <c r="L51" s="1"/>
      <c r="M51" s="1"/>
      <c r="N51" s="1"/>
      <c r="O51" s="1"/>
      <c r="P51" s="1"/>
      <c r="Q51" s="1"/>
    </row>
    <row r="52" spans="1:17" ht="15" customHeight="1" x14ac:dyDescent="0.2">
      <c r="B52" s="105" t="s">
        <v>116</v>
      </c>
      <c r="C52" s="104" t="s">
        <v>117</v>
      </c>
      <c r="D52" s="106"/>
      <c r="E52" s="1"/>
      <c r="F52" s="1"/>
      <c r="G52" s="1"/>
      <c r="H52" s="1"/>
      <c r="I52" s="1"/>
      <c r="J52" s="1"/>
      <c r="K52" s="1"/>
      <c r="L52" s="1"/>
      <c r="M52" s="1"/>
      <c r="N52" s="1"/>
      <c r="O52" s="1"/>
      <c r="P52" s="1"/>
      <c r="Q52" s="1"/>
    </row>
    <row r="53" spans="1:17" ht="15" customHeight="1" x14ac:dyDescent="0.2">
      <c r="B53" s="105"/>
      <c r="C53" s="104" t="s">
        <v>118</v>
      </c>
      <c r="D53" s="106"/>
      <c r="E53" s="1"/>
      <c r="F53" s="1"/>
      <c r="G53" s="1"/>
      <c r="H53" s="1"/>
      <c r="I53" s="1"/>
      <c r="J53" s="1"/>
      <c r="K53" s="1"/>
      <c r="L53" s="1"/>
      <c r="M53" s="1"/>
      <c r="N53" s="1"/>
      <c r="O53" s="1"/>
      <c r="P53" s="1"/>
      <c r="Q53" s="1"/>
    </row>
    <row r="54" spans="1:17" ht="15" customHeight="1" x14ac:dyDescent="0.2">
      <c r="B54" s="105" t="s">
        <v>167</v>
      </c>
      <c r="C54" s="104" t="s">
        <v>168</v>
      </c>
      <c r="D54" s="106"/>
      <c r="E54" s="1"/>
      <c r="F54" s="1"/>
      <c r="G54" s="1"/>
      <c r="H54" s="1"/>
      <c r="I54" s="1"/>
      <c r="J54" s="1"/>
      <c r="K54" s="1"/>
      <c r="L54" s="1"/>
      <c r="M54" s="1"/>
      <c r="N54" s="1"/>
      <c r="O54" s="1"/>
      <c r="P54" s="1"/>
      <c r="Q54" s="1"/>
    </row>
    <row r="55" spans="1:17" ht="15" customHeight="1" x14ac:dyDescent="0.2">
      <c r="B55" s="105"/>
      <c r="C55" s="104" t="s">
        <v>170</v>
      </c>
      <c r="D55" s="106"/>
      <c r="E55" s="1"/>
      <c r="F55" s="1"/>
      <c r="G55" s="1"/>
      <c r="H55" s="1"/>
      <c r="I55" s="1"/>
      <c r="J55" s="1"/>
      <c r="K55" s="1"/>
      <c r="L55" s="1"/>
      <c r="M55" s="1"/>
      <c r="N55" s="1"/>
      <c r="O55" s="1"/>
      <c r="P55" s="1"/>
      <c r="Q55" s="1"/>
    </row>
    <row r="56" spans="1:17" ht="15" customHeight="1" x14ac:dyDescent="0.2">
      <c r="B56" s="105"/>
      <c r="C56" s="104" t="s">
        <v>169</v>
      </c>
      <c r="D56" s="106"/>
      <c r="E56" s="1"/>
      <c r="F56" s="1"/>
      <c r="G56" s="1"/>
      <c r="H56" s="1"/>
      <c r="I56" s="1"/>
      <c r="J56" s="1"/>
      <c r="K56" s="1"/>
      <c r="L56" s="1"/>
      <c r="M56" s="1"/>
      <c r="N56" s="1"/>
      <c r="O56" s="1"/>
      <c r="P56" s="1"/>
      <c r="Q56" s="1"/>
    </row>
    <row r="57" spans="1:17" ht="15" customHeight="1" x14ac:dyDescent="0.2">
      <c r="A57" s="3">
        <v>9</v>
      </c>
      <c r="B57" s="22" t="s">
        <v>41</v>
      </c>
      <c r="D57" s="1"/>
      <c r="E57" s="1"/>
      <c r="F57" s="1"/>
      <c r="G57" s="1"/>
      <c r="H57" s="1"/>
      <c r="I57" s="1"/>
      <c r="J57" s="1"/>
      <c r="K57" s="1"/>
      <c r="L57" s="1"/>
      <c r="M57" s="1"/>
      <c r="N57" s="1"/>
      <c r="O57" s="1"/>
      <c r="P57" s="1"/>
      <c r="Q57" s="1"/>
    </row>
    <row r="58" spans="1:17" ht="15" customHeight="1" x14ac:dyDescent="0.2">
      <c r="B58" s="26" t="s">
        <v>36</v>
      </c>
      <c r="C58" s="2" t="s">
        <v>119</v>
      </c>
      <c r="D58" s="1"/>
      <c r="E58" s="1"/>
      <c r="F58" s="1"/>
      <c r="G58" s="1"/>
      <c r="H58" s="1"/>
      <c r="I58" s="1"/>
      <c r="J58" s="1"/>
      <c r="K58" s="1"/>
      <c r="L58" s="1"/>
      <c r="M58" s="1"/>
      <c r="N58" s="1"/>
      <c r="O58" s="1"/>
      <c r="P58" s="1"/>
      <c r="Q58" s="1"/>
    </row>
    <row r="59" spans="1:17" ht="15" customHeight="1" x14ac:dyDescent="0.2">
      <c r="B59" s="26" t="s">
        <v>37</v>
      </c>
      <c r="C59" s="2" t="s">
        <v>120</v>
      </c>
      <c r="D59" s="1"/>
      <c r="E59" s="1"/>
      <c r="F59" s="1"/>
      <c r="G59" s="1"/>
      <c r="H59" s="1"/>
      <c r="I59" s="1"/>
      <c r="J59" s="1"/>
      <c r="K59" s="1"/>
      <c r="L59" s="1"/>
      <c r="M59" s="1"/>
      <c r="N59" s="1"/>
      <c r="O59" s="1"/>
      <c r="P59" s="1"/>
      <c r="Q59" s="1"/>
    </row>
    <row r="60" spans="1:17" ht="15" customHeight="1" x14ac:dyDescent="0.2">
      <c r="B60" s="105" t="s">
        <v>39</v>
      </c>
      <c r="C60" s="104" t="s">
        <v>277</v>
      </c>
      <c r="D60" s="1"/>
      <c r="E60" s="1"/>
      <c r="F60" s="1"/>
      <c r="G60" s="1"/>
      <c r="H60" s="1"/>
      <c r="I60" s="1"/>
      <c r="J60" s="1"/>
      <c r="K60" s="1"/>
      <c r="L60" s="1"/>
      <c r="M60" s="1"/>
      <c r="N60" s="1"/>
      <c r="O60" s="1"/>
      <c r="P60" s="1"/>
      <c r="Q60" s="1"/>
    </row>
    <row r="61" spans="1:17" ht="15" customHeight="1" x14ac:dyDescent="0.2">
      <c r="B61" s="105"/>
      <c r="C61" s="104" t="s">
        <v>278</v>
      </c>
      <c r="D61" s="1"/>
      <c r="E61" s="1"/>
      <c r="F61" s="1"/>
      <c r="G61" s="1"/>
      <c r="H61" s="1"/>
      <c r="I61" s="1"/>
      <c r="J61" s="1"/>
      <c r="K61" s="1"/>
      <c r="L61" s="1"/>
      <c r="M61" s="1"/>
      <c r="N61" s="1"/>
      <c r="O61" s="1"/>
      <c r="P61" s="1"/>
      <c r="Q61" s="1"/>
    </row>
    <row r="62" spans="1:17" ht="15" customHeight="1" x14ac:dyDescent="0.2">
      <c r="B62" s="105"/>
      <c r="C62" s="104" t="s">
        <v>279</v>
      </c>
      <c r="D62" s="1"/>
      <c r="E62" s="1"/>
      <c r="F62" s="1"/>
      <c r="G62" s="1"/>
      <c r="H62" s="1"/>
      <c r="I62" s="1"/>
      <c r="J62" s="1"/>
      <c r="K62" s="1"/>
      <c r="L62" s="1"/>
      <c r="M62" s="1"/>
      <c r="N62" s="1"/>
      <c r="O62" s="1"/>
      <c r="P62" s="1"/>
      <c r="Q62" s="1"/>
    </row>
    <row r="63" spans="1:17" ht="15" customHeight="1" x14ac:dyDescent="0.2">
      <c r="B63" s="105"/>
      <c r="C63" s="104" t="s">
        <v>280</v>
      </c>
      <c r="D63" s="1"/>
      <c r="E63" s="1"/>
      <c r="F63" s="1"/>
      <c r="G63" s="1"/>
      <c r="H63" s="1"/>
      <c r="I63" s="1"/>
      <c r="J63" s="1"/>
      <c r="K63" s="1"/>
      <c r="L63" s="1"/>
      <c r="M63" s="1"/>
      <c r="N63" s="1"/>
      <c r="O63" s="1"/>
      <c r="P63" s="1"/>
      <c r="Q63" s="1"/>
    </row>
    <row r="64" spans="1:17" ht="15" customHeight="1" x14ac:dyDescent="0.2">
      <c r="A64" s="3">
        <v>10</v>
      </c>
      <c r="B64" s="18" t="s">
        <v>42</v>
      </c>
      <c r="D64" s="16"/>
      <c r="Q64" s="23"/>
    </row>
    <row r="65" spans="1:17" ht="15" customHeight="1" x14ac:dyDescent="0.2">
      <c r="B65" s="26" t="s">
        <v>36</v>
      </c>
      <c r="C65" s="1" t="s">
        <v>333</v>
      </c>
      <c r="D65" s="1"/>
      <c r="Q65" s="23"/>
    </row>
    <row r="66" spans="1:17" ht="15" customHeight="1" x14ac:dyDescent="0.2">
      <c r="B66" s="26" t="s">
        <v>37</v>
      </c>
      <c r="C66" s="2" t="s">
        <v>121</v>
      </c>
      <c r="D66" s="1"/>
      <c r="Q66" s="23"/>
    </row>
    <row r="67" spans="1:17" ht="15" customHeight="1" x14ac:dyDescent="0.2">
      <c r="B67" s="26" t="s">
        <v>38</v>
      </c>
      <c r="C67" s="2" t="s">
        <v>123</v>
      </c>
      <c r="D67" s="1"/>
      <c r="Q67" s="23"/>
    </row>
    <row r="68" spans="1:17" ht="15" customHeight="1" x14ac:dyDescent="0.2">
      <c r="B68" s="26"/>
      <c r="D68" s="1"/>
      <c r="E68" s="1"/>
      <c r="F68" s="1"/>
      <c r="G68" s="1"/>
      <c r="H68" s="1"/>
      <c r="I68" s="1"/>
      <c r="J68" s="1"/>
      <c r="K68" s="1"/>
      <c r="L68" s="1"/>
      <c r="M68" s="1"/>
      <c r="N68" s="1"/>
      <c r="O68" s="1"/>
      <c r="P68" s="1"/>
      <c r="Q68" s="1"/>
    </row>
    <row r="69" spans="1:17" ht="15" customHeight="1" x14ac:dyDescent="0.2">
      <c r="A69" s="3">
        <v>11</v>
      </c>
      <c r="B69" s="18" t="s">
        <v>6</v>
      </c>
      <c r="D69" s="1"/>
      <c r="E69" s="1"/>
      <c r="F69" s="1"/>
      <c r="G69" s="1"/>
      <c r="H69" s="1"/>
      <c r="I69" s="1"/>
      <c r="J69" s="1"/>
      <c r="K69" s="1"/>
      <c r="L69" s="1"/>
      <c r="M69" s="1"/>
      <c r="N69" s="1"/>
      <c r="O69" s="1"/>
      <c r="P69" s="1"/>
      <c r="Q69" s="1"/>
    </row>
    <row r="70" spans="1:17" ht="15" customHeight="1" x14ac:dyDescent="0.2">
      <c r="B70" s="26" t="s">
        <v>36</v>
      </c>
      <c r="C70" s="2" t="s">
        <v>122</v>
      </c>
      <c r="D70" s="1"/>
      <c r="E70" s="1"/>
      <c r="F70" s="1"/>
      <c r="G70" s="1"/>
      <c r="H70" s="1"/>
      <c r="I70" s="1"/>
      <c r="J70" s="1"/>
      <c r="K70" s="1"/>
      <c r="L70" s="1"/>
      <c r="M70" s="1"/>
      <c r="N70" s="1"/>
      <c r="O70" s="1"/>
      <c r="P70" s="1"/>
      <c r="Q70" s="1"/>
    </row>
    <row r="71" spans="1:17" ht="15" customHeight="1" x14ac:dyDescent="0.2">
      <c r="B71" s="26" t="s">
        <v>37</v>
      </c>
      <c r="C71" s="2" t="s">
        <v>124</v>
      </c>
      <c r="D71" s="1"/>
      <c r="E71" s="1"/>
      <c r="F71" s="1"/>
      <c r="G71" s="1"/>
      <c r="H71" s="1"/>
      <c r="I71" s="1"/>
      <c r="J71" s="1"/>
      <c r="K71" s="1"/>
      <c r="L71" s="1"/>
      <c r="M71" s="1"/>
      <c r="N71" s="1"/>
      <c r="O71" s="1"/>
      <c r="P71" s="1"/>
      <c r="Q71" s="1"/>
    </row>
    <row r="72" spans="1:17" ht="15" customHeight="1" x14ac:dyDescent="0.2">
      <c r="C72" s="2" t="s">
        <v>125</v>
      </c>
      <c r="D72" s="1"/>
      <c r="E72" s="1"/>
      <c r="F72" s="1"/>
      <c r="G72" s="1"/>
      <c r="H72" s="1"/>
      <c r="I72" s="1"/>
      <c r="J72" s="1"/>
      <c r="K72" s="1"/>
      <c r="L72" s="1"/>
      <c r="M72" s="1"/>
      <c r="N72" s="1"/>
      <c r="O72" s="1"/>
      <c r="P72" s="1"/>
      <c r="Q72" s="1"/>
    </row>
    <row r="73" spans="1:17" ht="15" customHeight="1" x14ac:dyDescent="0.2">
      <c r="D73" s="1"/>
      <c r="E73" s="1"/>
      <c r="F73" s="1"/>
      <c r="G73" s="1"/>
      <c r="H73" s="1"/>
      <c r="I73" s="1"/>
      <c r="J73" s="1"/>
      <c r="K73" s="1"/>
      <c r="L73" s="1"/>
      <c r="M73" s="1"/>
      <c r="N73" s="1"/>
      <c r="O73" s="1"/>
      <c r="P73" s="1"/>
      <c r="Q73" s="1"/>
    </row>
    <row r="74" spans="1:17" ht="15" customHeight="1" x14ac:dyDescent="0.2">
      <c r="A74" s="3">
        <v>12</v>
      </c>
      <c r="B74" s="110" t="s">
        <v>46</v>
      </c>
      <c r="D74" s="1"/>
      <c r="Q74" s="23"/>
    </row>
    <row r="75" spans="1:17" ht="15" customHeight="1" x14ac:dyDescent="0.2">
      <c r="B75" s="26" t="s">
        <v>36</v>
      </c>
      <c r="C75" s="2" t="s">
        <v>286</v>
      </c>
      <c r="D75" s="1"/>
      <c r="Q75" s="23"/>
    </row>
    <row r="76" spans="1:17" ht="15" customHeight="1" x14ac:dyDescent="0.2">
      <c r="B76" s="26"/>
      <c r="C76" s="106" t="s">
        <v>285</v>
      </c>
      <c r="Q76" s="23"/>
    </row>
    <row r="77" spans="1:17" ht="15" customHeight="1" x14ac:dyDescent="0.2">
      <c r="B77" s="26" t="s">
        <v>37</v>
      </c>
      <c r="C77" s="106" t="s">
        <v>287</v>
      </c>
      <c r="Q77" s="23"/>
    </row>
    <row r="78" spans="1:17" ht="15" customHeight="1" x14ac:dyDescent="0.2">
      <c r="Q78" s="23"/>
    </row>
    <row r="79" spans="1:17" ht="15" customHeight="1" x14ac:dyDescent="0.2">
      <c r="A79" s="3">
        <v>13</v>
      </c>
      <c r="B79" s="16" t="s">
        <v>94</v>
      </c>
      <c r="Q79" s="23"/>
    </row>
    <row r="80" spans="1:17" ht="15" customHeight="1" x14ac:dyDescent="0.2">
      <c r="C80" s="18" t="s">
        <v>338</v>
      </c>
      <c r="Q80" s="23"/>
    </row>
    <row r="81" spans="1:17" ht="15" customHeight="1" x14ac:dyDescent="0.2">
      <c r="D81" s="26"/>
      <c r="Q81" s="23"/>
    </row>
    <row r="82" spans="1:17" ht="15" customHeight="1" x14ac:dyDescent="0.2">
      <c r="A82" s="3">
        <v>14</v>
      </c>
      <c r="B82" s="22" t="s">
        <v>50</v>
      </c>
      <c r="D82" s="194" t="s">
        <v>51</v>
      </c>
      <c r="E82" s="194"/>
      <c r="F82" s="197" t="s">
        <v>288</v>
      </c>
      <c r="G82" s="197"/>
      <c r="H82" s="197"/>
      <c r="I82" s="197"/>
      <c r="Q82" s="23"/>
    </row>
    <row r="83" spans="1:17" ht="15" customHeight="1" x14ac:dyDescent="0.2">
      <c r="B83" s="1"/>
      <c r="D83" s="194" t="s">
        <v>289</v>
      </c>
      <c r="E83" s="194"/>
      <c r="F83" s="198" t="s">
        <v>290</v>
      </c>
      <c r="G83" s="198"/>
      <c r="H83" s="198"/>
      <c r="I83" s="198"/>
      <c r="J83" s="114" t="s">
        <v>291</v>
      </c>
      <c r="Q83" s="23"/>
    </row>
    <row r="84" spans="1:17" ht="15" customHeight="1" x14ac:dyDescent="0.2">
      <c r="B84" s="1"/>
      <c r="C84" s="62"/>
      <c r="E84" s="2" t="s">
        <v>292</v>
      </c>
      <c r="F84" s="115"/>
      <c r="G84" s="115"/>
      <c r="H84" s="115"/>
      <c r="I84" s="115"/>
      <c r="J84" s="115"/>
      <c r="K84" s="115"/>
      <c r="L84" s="115"/>
    </row>
    <row r="85" spans="1:17" ht="15" customHeight="1" x14ac:dyDescent="0.2">
      <c r="B85" s="1"/>
      <c r="D85" s="1"/>
      <c r="E85" s="104" t="s">
        <v>293</v>
      </c>
      <c r="Q85" s="23"/>
    </row>
    <row r="86" spans="1:17" ht="15" customHeight="1" x14ac:dyDescent="0.2">
      <c r="A86" s="3">
        <v>15</v>
      </c>
      <c r="B86" s="16" t="s">
        <v>5</v>
      </c>
      <c r="Q86" s="23"/>
    </row>
    <row r="87" spans="1:17" ht="15" customHeight="1" x14ac:dyDescent="0.2">
      <c r="B87" s="1"/>
      <c r="C87" s="1" t="s">
        <v>281</v>
      </c>
      <c r="Q87" s="23"/>
    </row>
    <row r="88" spans="1:17" ht="15" customHeight="1" x14ac:dyDescent="0.2">
      <c r="B88" s="1"/>
      <c r="C88" s="116" t="s">
        <v>294</v>
      </c>
      <c r="D88" s="115"/>
      <c r="E88" s="115"/>
      <c r="F88" s="115"/>
      <c r="G88" s="115"/>
      <c r="H88" s="115"/>
      <c r="Q88" s="23"/>
    </row>
    <row r="89" spans="1:17" ht="15" customHeight="1" x14ac:dyDescent="0.2">
      <c r="B89" s="1"/>
      <c r="C89" s="116" t="s">
        <v>295</v>
      </c>
      <c r="D89" s="115"/>
      <c r="E89" s="115"/>
      <c r="F89" s="115"/>
      <c r="G89" s="115"/>
      <c r="H89" s="115"/>
      <c r="Q89" s="23"/>
    </row>
    <row r="90" spans="1:17" ht="15" customHeight="1" x14ac:dyDescent="0.2">
      <c r="B90" s="1"/>
      <c r="D90" s="1"/>
      <c r="Q90" s="23"/>
    </row>
    <row r="91" spans="1:17" ht="15" customHeight="1" x14ac:dyDescent="0.2">
      <c r="A91" s="3">
        <v>16</v>
      </c>
      <c r="B91" s="110" t="s">
        <v>334</v>
      </c>
      <c r="D91" s="1"/>
      <c r="Q91" s="23"/>
    </row>
    <row r="92" spans="1:17" ht="15" customHeight="1" x14ac:dyDescent="0.2">
      <c r="B92" s="29"/>
      <c r="C92" s="2" t="s">
        <v>142</v>
      </c>
      <c r="D92" s="29"/>
      <c r="E92" s="29"/>
      <c r="F92" s="29"/>
      <c r="G92" s="29"/>
      <c r="H92" s="29"/>
      <c r="I92" s="29"/>
      <c r="J92" s="29"/>
      <c r="K92" s="29"/>
      <c r="L92" s="29"/>
      <c r="M92" s="29"/>
      <c r="N92" s="29"/>
      <c r="O92" s="29"/>
      <c r="P92" s="29"/>
      <c r="Q92" s="29"/>
    </row>
    <row r="93" spans="1:17" ht="15" customHeight="1" x14ac:dyDescent="0.2">
      <c r="B93" s="28"/>
      <c r="C93" s="2" t="s">
        <v>282</v>
      </c>
      <c r="D93" s="28"/>
      <c r="E93" s="28"/>
      <c r="F93" s="28"/>
      <c r="G93" s="28"/>
      <c r="H93" s="28"/>
      <c r="I93" s="28"/>
      <c r="J93" s="28"/>
      <c r="K93" s="28"/>
      <c r="L93" s="28"/>
      <c r="M93" s="28"/>
      <c r="N93" s="28"/>
      <c r="O93" s="28"/>
      <c r="P93" s="28"/>
      <c r="Q93" s="28"/>
    </row>
    <row r="94" spans="1:17" ht="15" customHeight="1" x14ac:dyDescent="0.2">
      <c r="B94" s="28"/>
      <c r="D94" s="28"/>
      <c r="E94" s="28"/>
      <c r="F94" s="28"/>
      <c r="G94" s="28"/>
      <c r="H94" s="28"/>
      <c r="I94" s="28"/>
      <c r="J94" s="28"/>
      <c r="K94" s="28"/>
      <c r="L94" s="28"/>
      <c r="M94" s="28"/>
      <c r="N94" s="28"/>
      <c r="O94" s="28"/>
      <c r="P94" s="28"/>
      <c r="Q94" s="28"/>
    </row>
    <row r="95" spans="1:17" ht="15" customHeight="1" x14ac:dyDescent="0.2">
      <c r="A95" s="107">
        <v>17</v>
      </c>
      <c r="B95" s="110" t="s">
        <v>296</v>
      </c>
      <c r="C95" s="117"/>
      <c r="D95" s="106"/>
      <c r="E95" s="106"/>
      <c r="F95" s="106"/>
      <c r="G95" s="106"/>
      <c r="H95" s="106"/>
      <c r="I95" s="106"/>
      <c r="J95" s="106"/>
      <c r="K95" s="106"/>
      <c r="L95" s="106"/>
      <c r="M95" s="106"/>
      <c r="N95" s="106"/>
      <c r="O95" s="1"/>
      <c r="P95" s="1"/>
      <c r="Q95" s="1"/>
    </row>
    <row r="96" spans="1:17" ht="15" customHeight="1" x14ac:dyDescent="0.2">
      <c r="A96" s="118"/>
      <c r="B96" s="106" t="s">
        <v>297</v>
      </c>
      <c r="C96" s="117"/>
      <c r="D96" s="104"/>
      <c r="E96" s="104"/>
      <c r="F96" s="104"/>
      <c r="G96" s="104"/>
      <c r="H96" s="104"/>
      <c r="I96" s="104"/>
      <c r="J96" s="104"/>
      <c r="K96" s="104"/>
      <c r="L96" s="104"/>
      <c r="M96" s="104"/>
      <c r="N96" s="104"/>
    </row>
    <row r="97" spans="1:17" ht="15" customHeight="1" x14ac:dyDescent="0.2">
      <c r="A97" s="118"/>
      <c r="B97" s="106" t="s">
        <v>298</v>
      </c>
      <c r="C97" s="117"/>
      <c r="D97" s="104"/>
      <c r="E97" s="104"/>
      <c r="F97" s="104"/>
      <c r="G97" s="104"/>
      <c r="H97" s="104"/>
      <c r="I97" s="104"/>
      <c r="J97" s="104"/>
      <c r="K97" s="104"/>
      <c r="L97" s="104"/>
      <c r="M97" s="104"/>
      <c r="N97" s="104"/>
    </row>
    <row r="98" spans="1:17" ht="15" customHeight="1" x14ac:dyDescent="0.2">
      <c r="A98" s="118"/>
      <c r="B98" s="106" t="s">
        <v>299</v>
      </c>
      <c r="C98" s="117"/>
      <c r="D98" s="104"/>
      <c r="E98" s="104"/>
      <c r="F98" s="104"/>
      <c r="G98" s="104"/>
      <c r="H98" s="104"/>
      <c r="I98" s="104"/>
      <c r="J98" s="104"/>
      <c r="K98" s="104"/>
      <c r="L98" s="104"/>
      <c r="M98" s="104"/>
      <c r="N98" s="104"/>
    </row>
    <row r="99" spans="1:17" ht="15" customHeight="1" x14ac:dyDescent="0.2">
      <c r="A99" s="118"/>
      <c r="B99" s="106" t="s">
        <v>300</v>
      </c>
      <c r="C99" s="117"/>
      <c r="D99" s="104"/>
      <c r="E99" s="104"/>
      <c r="F99" s="104"/>
      <c r="G99" s="104"/>
      <c r="H99" s="104"/>
      <c r="I99" s="104"/>
      <c r="J99" s="104"/>
      <c r="K99" s="104"/>
      <c r="L99" s="104"/>
      <c r="M99" s="104"/>
      <c r="N99" s="104"/>
    </row>
    <row r="100" spans="1:17" ht="15" customHeight="1" x14ac:dyDescent="0.2">
      <c r="A100" s="118"/>
      <c r="B100" s="106" t="s">
        <v>301</v>
      </c>
      <c r="C100" s="117"/>
      <c r="D100" s="104"/>
      <c r="E100" s="104"/>
      <c r="F100" s="104"/>
      <c r="G100" s="104"/>
      <c r="H100" s="104"/>
      <c r="I100" s="104"/>
      <c r="J100" s="104"/>
      <c r="K100" s="104"/>
      <c r="L100" s="104"/>
      <c r="M100" s="104"/>
      <c r="N100" s="104"/>
    </row>
    <row r="101" spans="1:17" ht="15" customHeight="1" x14ac:dyDescent="0.2">
      <c r="A101" s="118"/>
      <c r="B101" s="106" t="s">
        <v>302</v>
      </c>
      <c r="C101" s="117"/>
      <c r="D101" s="104"/>
      <c r="E101" s="104"/>
      <c r="F101" s="104"/>
      <c r="G101" s="104"/>
      <c r="H101" s="104"/>
      <c r="I101" s="104"/>
      <c r="J101" s="104"/>
      <c r="K101" s="104"/>
      <c r="L101" s="104"/>
      <c r="M101" s="104"/>
      <c r="N101" s="104"/>
    </row>
    <row r="102" spans="1:17" ht="15" customHeight="1" x14ac:dyDescent="0.2">
      <c r="A102" s="118"/>
      <c r="B102" s="106" t="s">
        <v>303</v>
      </c>
      <c r="C102" s="117"/>
      <c r="D102" s="104"/>
      <c r="E102" s="104"/>
      <c r="F102" s="104"/>
      <c r="G102" s="104"/>
      <c r="H102" s="104"/>
      <c r="I102" s="104"/>
      <c r="J102" s="104"/>
      <c r="K102" s="104"/>
      <c r="L102" s="104"/>
      <c r="M102" s="104"/>
      <c r="N102" s="104"/>
    </row>
    <row r="103" spans="1:17" ht="15" customHeight="1" x14ac:dyDescent="0.2">
      <c r="A103" s="118"/>
      <c r="B103" s="106" t="s">
        <v>304</v>
      </c>
      <c r="C103" s="117"/>
      <c r="D103" s="104"/>
      <c r="E103" s="104"/>
      <c r="F103" s="104"/>
      <c r="G103" s="104"/>
      <c r="H103" s="104"/>
      <c r="I103" s="104"/>
      <c r="J103" s="104"/>
      <c r="K103" s="104"/>
      <c r="L103" s="104"/>
      <c r="M103" s="104"/>
      <c r="N103" s="104"/>
    </row>
    <row r="104" spans="1:17" ht="15" customHeight="1" x14ac:dyDescent="0.2">
      <c r="A104" s="118"/>
      <c r="B104" s="106"/>
      <c r="C104" s="117"/>
      <c r="D104" s="104"/>
      <c r="E104" s="104"/>
      <c r="F104" s="104"/>
      <c r="G104" s="104"/>
      <c r="H104" s="104"/>
      <c r="I104" s="104"/>
      <c r="J104" s="104"/>
      <c r="K104" s="104"/>
      <c r="L104" s="104"/>
      <c r="M104" s="104"/>
      <c r="N104" s="104"/>
    </row>
    <row r="105" spans="1:17" ht="15" customHeight="1" x14ac:dyDescent="0.2">
      <c r="A105" s="107">
        <v>17</v>
      </c>
      <c r="B105" s="110" t="s">
        <v>322</v>
      </c>
      <c r="C105" s="117"/>
      <c r="D105" s="104"/>
      <c r="E105" s="104"/>
      <c r="F105" s="104"/>
      <c r="G105" s="104"/>
      <c r="H105" s="104"/>
      <c r="I105" s="104"/>
      <c r="J105" s="104"/>
      <c r="K105" s="104"/>
      <c r="L105" s="104"/>
      <c r="M105" s="104"/>
      <c r="N105" s="104"/>
    </row>
    <row r="106" spans="1:17" ht="15" customHeight="1" x14ac:dyDescent="0.2">
      <c r="A106" s="107"/>
      <c r="B106" s="106" t="s">
        <v>323</v>
      </c>
      <c r="C106" s="117"/>
      <c r="D106" s="104"/>
      <c r="E106" s="104"/>
      <c r="F106" s="104"/>
      <c r="G106" s="104"/>
      <c r="H106" s="104"/>
      <c r="I106" s="104"/>
      <c r="J106" s="104"/>
      <c r="K106" s="104"/>
      <c r="L106" s="104"/>
      <c r="M106" s="104"/>
      <c r="N106" s="104"/>
    </row>
    <row r="107" spans="1:17" ht="15" customHeight="1" x14ac:dyDescent="0.2">
      <c r="A107" s="3" t="s">
        <v>126</v>
      </c>
      <c r="B107" s="119" t="s">
        <v>336</v>
      </c>
      <c r="D107" s="104"/>
    </row>
    <row r="108" spans="1:17" ht="15" customHeight="1" x14ac:dyDescent="0.2">
      <c r="B108" s="105" t="s">
        <v>335</v>
      </c>
      <c r="C108" s="107"/>
      <c r="D108" s="104"/>
    </row>
    <row r="109" spans="1:17" ht="15" customHeight="1" x14ac:dyDescent="0.2">
      <c r="B109" s="105"/>
      <c r="C109" s="107"/>
      <c r="D109" s="106"/>
      <c r="E109" s="1"/>
      <c r="F109" s="1"/>
      <c r="G109" s="1"/>
      <c r="H109" s="1"/>
      <c r="I109" s="1"/>
      <c r="J109" s="1"/>
      <c r="K109" s="1"/>
      <c r="L109" s="1"/>
      <c r="M109" s="1"/>
      <c r="N109" s="1"/>
      <c r="O109" s="1"/>
      <c r="P109" s="1"/>
      <c r="Q109" s="1"/>
    </row>
    <row r="110" spans="1:17" ht="15" customHeight="1" x14ac:dyDescent="0.2">
      <c r="B110" s="105" t="s">
        <v>127</v>
      </c>
      <c r="C110" s="107"/>
      <c r="D110" s="106"/>
      <c r="E110" s="1"/>
      <c r="F110" s="1"/>
      <c r="G110" s="1"/>
      <c r="H110" s="1"/>
      <c r="I110" s="1"/>
      <c r="J110" s="1"/>
      <c r="K110" s="1"/>
      <c r="L110" s="1"/>
      <c r="M110" s="1"/>
      <c r="N110" s="1"/>
      <c r="O110" s="1"/>
      <c r="P110" s="1"/>
      <c r="Q110" s="1"/>
    </row>
    <row r="111" spans="1:17" ht="15" customHeight="1" x14ac:dyDescent="0.2">
      <c r="B111" s="105" t="s">
        <v>131</v>
      </c>
      <c r="C111" s="107"/>
      <c r="D111" s="106"/>
      <c r="E111" s="1"/>
      <c r="F111" s="1"/>
      <c r="G111" s="1"/>
      <c r="H111" s="1"/>
      <c r="I111" s="1"/>
      <c r="J111" s="1"/>
      <c r="K111" s="1"/>
      <c r="L111" s="1"/>
      <c r="M111" s="1"/>
      <c r="N111" s="1"/>
      <c r="O111" s="1"/>
      <c r="P111" s="1"/>
      <c r="Q111" s="1"/>
    </row>
    <row r="112" spans="1:17" ht="15" customHeight="1" x14ac:dyDescent="0.2">
      <c r="B112" s="105" t="s">
        <v>132</v>
      </c>
      <c r="C112" s="107"/>
      <c r="D112" s="106"/>
    </row>
    <row r="113" spans="1:31" ht="15" customHeight="1" x14ac:dyDescent="0.2">
      <c r="B113" s="105" t="s">
        <v>128</v>
      </c>
      <c r="C113" s="107"/>
      <c r="D113" s="106"/>
      <c r="F113" s="1"/>
      <c r="G113" s="1"/>
      <c r="H113" s="1"/>
      <c r="I113" s="1"/>
      <c r="J113" s="1"/>
      <c r="K113" s="1"/>
      <c r="L113" s="1"/>
      <c r="M113" s="1"/>
      <c r="N113" s="1"/>
      <c r="O113" s="1"/>
      <c r="P113" s="1"/>
      <c r="Q113" s="1"/>
    </row>
    <row r="114" spans="1:31" ht="15" customHeight="1" x14ac:dyDescent="0.2">
      <c r="B114" s="104"/>
      <c r="C114" s="106" t="s">
        <v>129</v>
      </c>
      <c r="D114" s="104"/>
    </row>
    <row r="115" spans="1:31" ht="15" customHeight="1" x14ac:dyDescent="0.2">
      <c r="B115" s="104"/>
      <c r="C115" s="106" t="s">
        <v>133</v>
      </c>
      <c r="D115" s="104"/>
    </row>
    <row r="116" spans="1:31" ht="15" customHeight="1" x14ac:dyDescent="0.2">
      <c r="B116" s="104"/>
      <c r="C116" s="104" t="s">
        <v>134</v>
      </c>
      <c r="D116" s="104"/>
    </row>
    <row r="117" spans="1:31" ht="15" customHeight="1" x14ac:dyDescent="0.2">
      <c r="B117" s="104"/>
      <c r="C117" s="104" t="s">
        <v>135</v>
      </c>
      <c r="D117" s="108"/>
    </row>
    <row r="118" spans="1:31" ht="15" customHeight="1" x14ac:dyDescent="0.2">
      <c r="B118" s="104"/>
      <c r="C118" s="104" t="s">
        <v>136</v>
      </c>
      <c r="D118" s="108"/>
    </row>
    <row r="119" spans="1:31" ht="15" customHeight="1" x14ac:dyDescent="0.2">
      <c r="B119" s="104"/>
      <c r="C119" s="104" t="s">
        <v>130</v>
      </c>
      <c r="D119" s="104"/>
    </row>
    <row r="120" spans="1:31" ht="15" customHeight="1" x14ac:dyDescent="0.2">
      <c r="B120" s="104"/>
      <c r="C120" s="104" t="s">
        <v>137</v>
      </c>
      <c r="D120" s="109"/>
      <c r="E120" s="23"/>
      <c r="F120" s="23"/>
      <c r="G120" s="23"/>
      <c r="H120" s="23"/>
      <c r="I120" s="23"/>
      <c r="J120" s="23"/>
      <c r="K120" s="23"/>
      <c r="L120" s="23"/>
      <c r="M120" s="23"/>
      <c r="N120" s="23"/>
      <c r="O120" s="23"/>
      <c r="P120" s="23"/>
      <c r="Q120" s="23"/>
    </row>
    <row r="121" spans="1:31" ht="15" customHeight="1" x14ac:dyDescent="0.2">
      <c r="B121" s="104"/>
      <c r="C121" s="104" t="s">
        <v>138</v>
      </c>
      <c r="D121" s="109"/>
      <c r="E121" s="23"/>
      <c r="F121" s="23"/>
      <c r="G121" s="23"/>
      <c r="H121" s="23"/>
      <c r="I121" s="23"/>
      <c r="J121" s="23"/>
      <c r="K121" s="23"/>
      <c r="L121" s="23"/>
      <c r="M121" s="23"/>
      <c r="N121" s="23"/>
      <c r="O121" s="23"/>
      <c r="P121" s="23"/>
      <c r="Q121" s="23"/>
    </row>
    <row r="122" spans="1:31" ht="15" customHeight="1" x14ac:dyDescent="0.2">
      <c r="B122" s="104"/>
      <c r="C122" s="104" t="s">
        <v>139</v>
      </c>
      <c r="D122" s="110"/>
      <c r="Q122" s="23"/>
      <c r="R122" s="1"/>
      <c r="S122" s="1"/>
      <c r="T122" s="1"/>
      <c r="U122" s="1"/>
      <c r="V122" s="1"/>
      <c r="W122" s="1"/>
      <c r="X122" s="1"/>
      <c r="Y122" s="1"/>
      <c r="Z122" s="1"/>
      <c r="AA122" s="1"/>
      <c r="AB122" s="1"/>
      <c r="AC122" s="1"/>
      <c r="AD122" s="1"/>
      <c r="AE122" s="1"/>
    </row>
    <row r="123" spans="1:31" ht="15" customHeight="1" x14ac:dyDescent="0.2">
      <c r="A123" s="2"/>
      <c r="B123" s="104"/>
      <c r="C123" s="104" t="s">
        <v>140</v>
      </c>
      <c r="D123" s="110"/>
      <c r="Q123" s="23"/>
    </row>
    <row r="124" spans="1:31" x14ac:dyDescent="0.2">
      <c r="A124" s="2"/>
      <c r="B124" s="104"/>
      <c r="C124" s="104" t="s">
        <v>141</v>
      </c>
      <c r="D124" s="104"/>
    </row>
    <row r="125" spans="1:31" x14ac:dyDescent="0.2">
      <c r="B125" s="106"/>
      <c r="C125" s="104"/>
      <c r="D125" s="104"/>
    </row>
    <row r="126" spans="1:31" x14ac:dyDescent="0.2">
      <c r="B126" s="104" t="s">
        <v>143</v>
      </c>
      <c r="C126" s="104"/>
      <c r="D126" s="104"/>
    </row>
    <row r="127" spans="1:31" x14ac:dyDescent="0.2">
      <c r="B127" s="104" t="s">
        <v>144</v>
      </c>
      <c r="C127" s="104"/>
      <c r="D127" s="104"/>
    </row>
    <row r="128" spans="1:31" x14ac:dyDescent="0.2">
      <c r="B128" s="104" t="s">
        <v>145</v>
      </c>
      <c r="C128" s="104"/>
      <c r="D128" s="104"/>
    </row>
    <row r="129" spans="2:17" ht="15" customHeight="1" x14ac:dyDescent="0.2">
      <c r="B129" s="104" t="s">
        <v>148</v>
      </c>
      <c r="C129" s="104"/>
      <c r="D129" s="106"/>
      <c r="Q129" s="23"/>
    </row>
    <row r="130" spans="2:17" x14ac:dyDescent="0.2">
      <c r="B130" s="104"/>
      <c r="C130" s="106" t="s">
        <v>146</v>
      </c>
      <c r="D130" s="104"/>
    </row>
    <row r="131" spans="2:17" x14ac:dyDescent="0.2">
      <c r="B131" s="104"/>
      <c r="C131" s="104" t="s">
        <v>149</v>
      </c>
      <c r="D131" s="104"/>
    </row>
    <row r="132" spans="2:17" x14ac:dyDescent="0.2">
      <c r="B132" s="104"/>
      <c r="C132" s="104" t="s">
        <v>150</v>
      </c>
      <c r="D132" s="104"/>
    </row>
    <row r="133" spans="2:17" x14ac:dyDescent="0.2">
      <c r="B133" s="104"/>
      <c r="C133" s="104" t="s">
        <v>152</v>
      </c>
      <c r="D133" s="104"/>
    </row>
    <row r="134" spans="2:17" x14ac:dyDescent="0.2">
      <c r="B134" s="104"/>
      <c r="C134" s="104" t="s">
        <v>151</v>
      </c>
      <c r="D134" s="104"/>
    </row>
    <row r="135" spans="2:17" x14ac:dyDescent="0.2">
      <c r="B135" s="104"/>
      <c r="C135" s="104" t="s">
        <v>153</v>
      </c>
      <c r="D135" s="104"/>
    </row>
    <row r="136" spans="2:17" x14ac:dyDescent="0.2">
      <c r="B136" s="104"/>
      <c r="C136" s="104" t="s">
        <v>154</v>
      </c>
      <c r="D136" s="104"/>
    </row>
    <row r="137" spans="2:17" x14ac:dyDescent="0.2">
      <c r="B137" s="104"/>
      <c r="C137" s="104" t="s">
        <v>155</v>
      </c>
      <c r="D137" s="104"/>
    </row>
    <row r="138" spans="2:17" x14ac:dyDescent="0.2">
      <c r="B138" s="104"/>
      <c r="C138" s="104" t="s">
        <v>156</v>
      </c>
      <c r="D138" s="104"/>
    </row>
    <row r="139" spans="2:17" x14ac:dyDescent="0.2">
      <c r="B139" s="104"/>
      <c r="C139" s="104" t="s">
        <v>157</v>
      </c>
      <c r="D139" s="104"/>
    </row>
    <row r="140" spans="2:17" x14ac:dyDescent="0.2">
      <c r="B140" s="104"/>
      <c r="C140" s="104" t="s">
        <v>158</v>
      </c>
      <c r="D140" s="104"/>
    </row>
    <row r="141" spans="2:17" x14ac:dyDescent="0.2">
      <c r="B141" s="104"/>
      <c r="C141" s="104" t="s">
        <v>159</v>
      </c>
      <c r="D141" s="104"/>
    </row>
    <row r="142" spans="2:17" x14ac:dyDescent="0.2">
      <c r="B142" s="104"/>
      <c r="C142" s="104" t="s">
        <v>160</v>
      </c>
      <c r="D142" s="104"/>
    </row>
    <row r="143" spans="2:17" x14ac:dyDescent="0.2">
      <c r="B143" s="104"/>
      <c r="C143" s="104" t="s">
        <v>147</v>
      </c>
      <c r="D143" s="104"/>
    </row>
    <row r="144" spans="2:17" x14ac:dyDescent="0.2">
      <c r="B144" s="104"/>
      <c r="C144" s="104" t="s">
        <v>161</v>
      </c>
      <c r="D144" s="104"/>
    </row>
    <row r="145" spans="1:17" x14ac:dyDescent="0.2">
      <c r="B145" s="104"/>
      <c r="C145" s="104" t="s">
        <v>162</v>
      </c>
      <c r="D145" s="104"/>
    </row>
    <row r="146" spans="1:17" x14ac:dyDescent="0.2">
      <c r="B146" s="104"/>
      <c r="C146" s="104" t="s">
        <v>163</v>
      </c>
      <c r="D146" s="104"/>
    </row>
    <row r="147" spans="1:17" x14ac:dyDescent="0.2">
      <c r="B147" s="104"/>
      <c r="C147" s="104" t="s">
        <v>164</v>
      </c>
      <c r="D147" s="104"/>
    </row>
    <row r="148" spans="1:17" ht="15" customHeight="1" x14ac:dyDescent="0.2">
      <c r="B148" s="104"/>
      <c r="C148" s="104" t="s">
        <v>165</v>
      </c>
      <c r="D148" s="28"/>
      <c r="E148" s="28"/>
      <c r="F148" s="28"/>
      <c r="G148" s="28"/>
      <c r="H148" s="28"/>
      <c r="I148" s="28"/>
      <c r="J148" s="28"/>
      <c r="K148" s="28"/>
      <c r="L148" s="28"/>
      <c r="M148" s="28"/>
      <c r="N148" s="28"/>
      <c r="O148" s="28"/>
      <c r="P148" s="28"/>
      <c r="Q148" s="28"/>
    </row>
    <row r="149" spans="1:17" ht="15" customHeight="1" x14ac:dyDescent="0.2">
      <c r="B149" s="104"/>
      <c r="C149" s="106" t="s">
        <v>166</v>
      </c>
    </row>
    <row r="150" spans="1:17" s="104" customFormat="1" ht="15" customHeight="1" x14ac:dyDescent="0.2">
      <c r="A150" s="107"/>
      <c r="C150" s="106" t="s">
        <v>339</v>
      </c>
      <c r="D150" s="120"/>
      <c r="E150" s="120"/>
      <c r="F150" s="120"/>
      <c r="G150" s="120"/>
      <c r="H150" s="120"/>
      <c r="I150" s="120"/>
      <c r="J150" s="120"/>
      <c r="K150" s="120"/>
      <c r="L150" s="120"/>
      <c r="M150" s="120"/>
      <c r="N150" s="120"/>
      <c r="O150" s="120"/>
      <c r="P150" s="120"/>
      <c r="Q150" s="120"/>
    </row>
    <row r="151" spans="1:17" s="104" customFormat="1" ht="15" customHeight="1" x14ac:dyDescent="0.2">
      <c r="A151" s="107"/>
      <c r="B151" s="121"/>
      <c r="C151" s="104" t="s">
        <v>305</v>
      </c>
      <c r="D151" s="120"/>
      <c r="E151" s="120"/>
      <c r="F151" s="120"/>
      <c r="G151" s="120"/>
      <c r="H151" s="120"/>
      <c r="I151" s="120"/>
      <c r="J151" s="120"/>
      <c r="K151" s="120"/>
      <c r="L151" s="120"/>
      <c r="M151" s="120"/>
      <c r="N151" s="120"/>
      <c r="O151" s="120"/>
      <c r="P151" s="120"/>
      <c r="Q151" s="120"/>
    </row>
    <row r="152" spans="1:17" s="104" customFormat="1" ht="15" customHeight="1" x14ac:dyDescent="0.2">
      <c r="A152" s="107"/>
      <c r="B152" s="120"/>
      <c r="C152" s="104" t="s">
        <v>306</v>
      </c>
    </row>
    <row r="153" spans="1:17" ht="15" customHeight="1" x14ac:dyDescent="0.2">
      <c r="B153" s="110" t="s">
        <v>337</v>
      </c>
      <c r="C153" s="120"/>
    </row>
    <row r="154" spans="1:17" ht="18" customHeight="1" x14ac:dyDescent="0.2">
      <c r="B154" s="106" t="s">
        <v>307</v>
      </c>
      <c r="C154" s="121"/>
    </row>
    <row r="155" spans="1:17" ht="18" customHeight="1" x14ac:dyDescent="0.2">
      <c r="B155" s="106" t="s">
        <v>311</v>
      </c>
      <c r="C155" s="104"/>
    </row>
    <row r="156" spans="1:17" ht="18" customHeight="1" x14ac:dyDescent="0.2">
      <c r="B156" s="106" t="s">
        <v>312</v>
      </c>
      <c r="C156" s="104"/>
    </row>
    <row r="157" spans="1:17" ht="18" customHeight="1" x14ac:dyDescent="0.2">
      <c r="B157" s="106" t="s">
        <v>313</v>
      </c>
      <c r="C157" s="104"/>
    </row>
    <row r="158" spans="1:17" ht="18" customHeight="1" x14ac:dyDescent="0.2">
      <c r="B158" s="106" t="s">
        <v>314</v>
      </c>
      <c r="C158" s="104"/>
    </row>
    <row r="159" spans="1:17" ht="18" customHeight="1" x14ac:dyDescent="0.2">
      <c r="B159" s="104" t="s">
        <v>315</v>
      </c>
      <c r="C159" s="104"/>
    </row>
    <row r="160" spans="1:17" ht="18" customHeight="1" x14ac:dyDescent="0.2">
      <c r="B160" s="106" t="s">
        <v>316</v>
      </c>
      <c r="C160" s="104"/>
    </row>
    <row r="161" spans="2:3" ht="18" customHeight="1" x14ac:dyDescent="0.2">
      <c r="B161" s="106" t="s">
        <v>317</v>
      </c>
      <c r="C161" s="104"/>
    </row>
    <row r="162" spans="2:3" ht="18" customHeight="1" x14ac:dyDescent="0.2">
      <c r="B162" s="104" t="s">
        <v>318</v>
      </c>
      <c r="C162" s="104"/>
    </row>
    <row r="163" spans="2:3" ht="18" customHeight="1" x14ac:dyDescent="0.2">
      <c r="B163" s="104" t="s">
        <v>319</v>
      </c>
      <c r="C163" s="104"/>
    </row>
    <row r="164" spans="2:3" ht="18" customHeight="1" x14ac:dyDescent="0.2">
      <c r="B164" s="106" t="s">
        <v>308</v>
      </c>
      <c r="C164" s="104"/>
    </row>
    <row r="165" spans="2:3" ht="18" customHeight="1" x14ac:dyDescent="0.2">
      <c r="B165" s="106" t="s">
        <v>309</v>
      </c>
      <c r="C165" s="104"/>
    </row>
    <row r="166" spans="2:3" ht="18" customHeight="1" x14ac:dyDescent="0.2">
      <c r="B166" s="106" t="s">
        <v>310</v>
      </c>
      <c r="C166" s="104"/>
    </row>
    <row r="167" spans="2:3" ht="18" customHeight="1" x14ac:dyDescent="0.2">
      <c r="B167" s="106" t="s">
        <v>320</v>
      </c>
      <c r="C167" s="104"/>
    </row>
    <row r="168" spans="2:3" ht="18" customHeight="1" x14ac:dyDescent="0.2">
      <c r="B168" s="106" t="s">
        <v>321</v>
      </c>
      <c r="C168" s="104"/>
    </row>
    <row r="169" spans="2:3" ht="18" customHeight="1" x14ac:dyDescent="0.2">
      <c r="B169" s="1"/>
    </row>
    <row r="170" spans="2:3" ht="18" customHeight="1" x14ac:dyDescent="0.2"/>
    <row r="171" spans="2:3" ht="18" customHeight="1" x14ac:dyDescent="0.2"/>
    <row r="172" spans="2:3" ht="18" customHeight="1" x14ac:dyDescent="0.2"/>
    <row r="173" spans="2:3" ht="18" customHeight="1" x14ac:dyDescent="0.2"/>
    <row r="174" spans="2:3" ht="18" customHeight="1" x14ac:dyDescent="0.2"/>
    <row r="175" spans="2:3" ht="18" customHeight="1" x14ac:dyDescent="0.2"/>
    <row r="176" spans="2:3"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sheetData>
  <mergeCells count="23">
    <mergeCell ref="D82:E82"/>
    <mergeCell ref="D83:E83"/>
    <mergeCell ref="N13:O13"/>
    <mergeCell ref="L12:M12"/>
    <mergeCell ref="I12:K12"/>
    <mergeCell ref="G12:H12"/>
    <mergeCell ref="N12:P12"/>
    <mergeCell ref="G13:H13"/>
    <mergeCell ref="I13:J13"/>
    <mergeCell ref="L13:M13"/>
    <mergeCell ref="F82:I82"/>
    <mergeCell ref="F83:I83"/>
    <mergeCell ref="A1:Q1"/>
    <mergeCell ref="B12:C12"/>
    <mergeCell ref="D11:P11"/>
    <mergeCell ref="E12:F12"/>
    <mergeCell ref="B11:C11"/>
    <mergeCell ref="B6:C6"/>
    <mergeCell ref="B8:C8"/>
    <mergeCell ref="A2:Q2"/>
    <mergeCell ref="A4:Q4"/>
    <mergeCell ref="B9:C9"/>
    <mergeCell ref="B10:C10"/>
  </mergeCells>
  <phoneticPr fontId="2"/>
  <hyperlinks>
    <hyperlink ref="F82" r:id="rId1" xr:uid="{95B25C60-95DC-994F-B090-EF50A5719A9C}"/>
  </hyperlinks>
  <printOptions horizontalCentered="1"/>
  <pageMargins left="0.39370078740157483" right="0.59055118110236227" top="0.59055118110236227" bottom="0.59055118110236227" header="0.31496062992125984" footer="0.31496062992125984"/>
  <pageSetup paperSize="9" scale="67" orientation="portrait" r:id="rId2"/>
  <headerFooter alignWithMargins="0">
    <oddHeader xml:space="preserve">&amp;R
</oddHeader>
  </headerFooter>
  <rowBreaks count="3" manualBreakCount="3">
    <brk id="56" max="19" man="1"/>
    <brk id="106" max="19" man="1"/>
    <brk id="152"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A97D2-5BA8-4525-B59F-4E43631E929F}">
  <dimension ref="A2:S104"/>
  <sheetViews>
    <sheetView workbookViewId="0"/>
  </sheetViews>
  <sheetFormatPr defaultRowHeight="13" x14ac:dyDescent="0.2"/>
  <sheetData>
    <row r="2" spans="1:19" ht="16.5" x14ac:dyDescent="0.25">
      <c r="A2" s="98"/>
      <c r="B2" s="71" t="s">
        <v>207</v>
      </c>
      <c r="C2" s="71"/>
      <c r="D2" s="71" t="s">
        <v>208</v>
      </c>
      <c r="E2" s="71"/>
      <c r="F2" s="71"/>
      <c r="G2" s="71"/>
      <c r="H2" s="71"/>
      <c r="I2" s="71" t="s">
        <v>209</v>
      </c>
      <c r="J2" s="71"/>
      <c r="K2" s="71"/>
      <c r="L2" s="153" t="s">
        <v>210</v>
      </c>
      <c r="M2" s="153"/>
      <c r="N2" s="72"/>
      <c r="O2" s="154" t="s">
        <v>264</v>
      </c>
      <c r="P2" s="154"/>
      <c r="Q2" s="155"/>
      <c r="R2" s="156" t="s">
        <v>251</v>
      </c>
      <c r="S2" s="156"/>
    </row>
    <row r="3" spans="1:19" ht="16.5" x14ac:dyDescent="0.25">
      <c r="A3" s="73"/>
      <c r="B3" s="73" t="s">
        <v>211</v>
      </c>
      <c r="C3" s="73" t="s">
        <v>212</v>
      </c>
      <c r="D3" s="73" t="s">
        <v>65</v>
      </c>
      <c r="E3" s="73" t="s">
        <v>213</v>
      </c>
      <c r="F3" s="73" t="s">
        <v>214</v>
      </c>
      <c r="G3" s="73" t="s">
        <v>215</v>
      </c>
      <c r="H3" s="73" t="s">
        <v>17</v>
      </c>
      <c r="I3" s="73" t="s">
        <v>216</v>
      </c>
      <c r="J3" s="73" t="s">
        <v>217</v>
      </c>
      <c r="K3" s="73" t="s">
        <v>218</v>
      </c>
      <c r="L3" s="73" t="s">
        <v>219</v>
      </c>
      <c r="M3" s="73" t="s">
        <v>220</v>
      </c>
      <c r="N3" s="74" t="s">
        <v>221</v>
      </c>
      <c r="O3" s="157" t="s">
        <v>219</v>
      </c>
      <c r="P3" s="157" t="s">
        <v>220</v>
      </c>
      <c r="Q3" s="158" t="s">
        <v>221</v>
      </c>
      <c r="R3" s="99" t="s">
        <v>357</v>
      </c>
      <c r="S3" s="99"/>
    </row>
    <row r="4" spans="1:19" ht="16.5" x14ac:dyDescent="0.2">
      <c r="A4" s="159"/>
      <c r="B4" s="159"/>
      <c r="C4" s="159"/>
      <c r="D4" s="159"/>
      <c r="E4" s="159"/>
      <c r="F4" s="159"/>
      <c r="G4" s="159"/>
      <c r="H4" s="159"/>
      <c r="I4" s="159"/>
      <c r="J4" s="159"/>
      <c r="K4" s="159"/>
      <c r="L4" s="159"/>
      <c r="M4" s="159"/>
      <c r="N4" s="160"/>
      <c r="O4" s="159"/>
      <c r="P4" s="159"/>
      <c r="Q4" s="160"/>
      <c r="R4" s="160"/>
      <c r="S4" s="160"/>
    </row>
    <row r="5" spans="1:19" ht="16.5" x14ac:dyDescent="0.25">
      <c r="A5" s="99">
        <f>男子申込書!A7</f>
        <v>1</v>
      </c>
      <c r="B5" s="99">
        <f>男子申込書!B7</f>
        <v>0</v>
      </c>
      <c r="C5" s="99">
        <f>男子申込書!C7</f>
        <v>0</v>
      </c>
      <c r="D5" s="99">
        <f>男子申込書!D7</f>
        <v>0</v>
      </c>
      <c r="E5" s="99">
        <f>男子申込書!E7</f>
        <v>0</v>
      </c>
      <c r="F5" s="99" t="str">
        <f>男子申込書!F7</f>
        <v>男</v>
      </c>
      <c r="G5" s="99" t="str">
        <f>男子申込書!G7</f>
        <v>中学</v>
      </c>
      <c r="H5" s="99">
        <f>男子申込書!H7</f>
        <v>0</v>
      </c>
      <c r="I5" s="99" t="str">
        <f>男子申込書!I7</f>
        <v>北海道</v>
      </c>
      <c r="J5" s="99" t="str">
        <f>男子申込書!J7</f>
        <v>道央</v>
      </c>
      <c r="K5" s="99">
        <f>男子申込書!K7</f>
        <v>0</v>
      </c>
      <c r="L5" s="99">
        <f>男子申込書!L7</f>
        <v>0</v>
      </c>
      <c r="M5" s="99">
        <f>男子申込書!M7</f>
        <v>0</v>
      </c>
      <c r="N5" s="99">
        <f>男子申込書!N7</f>
        <v>0</v>
      </c>
      <c r="O5" s="99">
        <f>男子申込書!O7</f>
        <v>0</v>
      </c>
      <c r="P5" s="99">
        <f>男子申込書!P7</f>
        <v>0</v>
      </c>
      <c r="Q5" s="99">
        <f>男子申込書!Q7</f>
        <v>0</v>
      </c>
      <c r="R5" s="99">
        <f>男子申込書!R7</f>
        <v>0</v>
      </c>
      <c r="S5" s="99">
        <f>男子申込書!S7</f>
        <v>0</v>
      </c>
    </row>
    <row r="6" spans="1:19" ht="16.5" x14ac:dyDescent="0.25">
      <c r="A6" s="99">
        <f>男子申込書!A8</f>
        <v>2</v>
      </c>
      <c r="B6" s="99">
        <f>男子申込書!B8</f>
        <v>0</v>
      </c>
      <c r="C6" s="99">
        <f>男子申込書!C8</f>
        <v>0</v>
      </c>
      <c r="D6" s="99">
        <f>男子申込書!D8</f>
        <v>0</v>
      </c>
      <c r="E6" s="99">
        <f>男子申込書!E8</f>
        <v>0</v>
      </c>
      <c r="F6" s="99" t="str">
        <f>男子申込書!F8</f>
        <v>男</v>
      </c>
      <c r="G6" s="99" t="str">
        <f>男子申込書!G8</f>
        <v>中学</v>
      </c>
      <c r="H6" s="99">
        <f>男子申込書!H8</f>
        <v>0</v>
      </c>
      <c r="I6" s="99" t="str">
        <f>男子申込書!I8</f>
        <v>北海道</v>
      </c>
      <c r="J6" s="99" t="str">
        <f>男子申込書!J8</f>
        <v>道央</v>
      </c>
      <c r="K6" s="99">
        <f>男子申込書!K8</f>
        <v>0</v>
      </c>
      <c r="L6" s="99">
        <f>男子申込書!L8</f>
        <v>0</v>
      </c>
      <c r="M6" s="99">
        <f>男子申込書!M8</f>
        <v>0</v>
      </c>
      <c r="N6" s="99">
        <f>男子申込書!N8</f>
        <v>0</v>
      </c>
      <c r="O6" s="99">
        <f>男子申込書!O8</f>
        <v>0</v>
      </c>
      <c r="P6" s="99">
        <f>男子申込書!P8</f>
        <v>0</v>
      </c>
      <c r="Q6" s="99">
        <f>男子申込書!Q8</f>
        <v>0</v>
      </c>
      <c r="R6" s="99">
        <f>男子申込書!R8</f>
        <v>0</v>
      </c>
      <c r="S6" s="99">
        <f>男子申込書!S8</f>
        <v>0</v>
      </c>
    </row>
    <row r="7" spans="1:19" ht="16.5" x14ac:dyDescent="0.25">
      <c r="A7" s="99">
        <f>男子申込書!A9</f>
        <v>3</v>
      </c>
      <c r="B7" s="99">
        <f>男子申込書!B9</f>
        <v>0</v>
      </c>
      <c r="C7" s="99">
        <f>男子申込書!C9</f>
        <v>0</v>
      </c>
      <c r="D7" s="99">
        <f>男子申込書!D9</f>
        <v>0</v>
      </c>
      <c r="E7" s="99">
        <f>男子申込書!E9</f>
        <v>0</v>
      </c>
      <c r="F7" s="99" t="str">
        <f>男子申込書!F9</f>
        <v>男</v>
      </c>
      <c r="G7" s="99" t="str">
        <f>男子申込書!G9</f>
        <v>中学</v>
      </c>
      <c r="H7" s="99">
        <f>男子申込書!H9</f>
        <v>0</v>
      </c>
      <c r="I7" s="99" t="str">
        <f>男子申込書!I9</f>
        <v>北海道</v>
      </c>
      <c r="J7" s="99" t="str">
        <f>男子申込書!J9</f>
        <v>道央</v>
      </c>
      <c r="K7" s="99">
        <f>男子申込書!K9</f>
        <v>0</v>
      </c>
      <c r="L7" s="99">
        <f>男子申込書!L9</f>
        <v>0</v>
      </c>
      <c r="M7" s="99">
        <f>男子申込書!M9</f>
        <v>0</v>
      </c>
      <c r="N7" s="99">
        <f>男子申込書!N9</f>
        <v>0</v>
      </c>
      <c r="O7" s="99">
        <f>男子申込書!O9</f>
        <v>0</v>
      </c>
      <c r="P7" s="99">
        <f>男子申込書!P9</f>
        <v>0</v>
      </c>
      <c r="Q7" s="99">
        <f>男子申込書!Q9</f>
        <v>0</v>
      </c>
      <c r="R7" s="99">
        <f>男子申込書!R9</f>
        <v>0</v>
      </c>
      <c r="S7" s="99">
        <f>男子申込書!S9</f>
        <v>0</v>
      </c>
    </row>
    <row r="8" spans="1:19" ht="16.5" x14ac:dyDescent="0.25">
      <c r="A8" s="99">
        <f>男子申込書!A10</f>
        <v>4</v>
      </c>
      <c r="B8" s="99">
        <f>男子申込書!B10</f>
        <v>0</v>
      </c>
      <c r="C8" s="99">
        <f>男子申込書!C10</f>
        <v>0</v>
      </c>
      <c r="D8" s="99">
        <f>男子申込書!D10</f>
        <v>0</v>
      </c>
      <c r="E8" s="99">
        <f>男子申込書!E10</f>
        <v>0</v>
      </c>
      <c r="F8" s="99" t="str">
        <f>男子申込書!F10</f>
        <v>男</v>
      </c>
      <c r="G8" s="99" t="str">
        <f>男子申込書!G10</f>
        <v>中学</v>
      </c>
      <c r="H8" s="99">
        <f>男子申込書!H10</f>
        <v>0</v>
      </c>
      <c r="I8" s="99" t="str">
        <f>男子申込書!I10</f>
        <v>北海道</v>
      </c>
      <c r="J8" s="99" t="str">
        <f>男子申込書!J10</f>
        <v>道央</v>
      </c>
      <c r="K8" s="99">
        <f>男子申込書!K10</f>
        <v>0</v>
      </c>
      <c r="L8" s="99">
        <f>男子申込書!L10</f>
        <v>0</v>
      </c>
      <c r="M8" s="99">
        <f>男子申込書!M10</f>
        <v>0</v>
      </c>
      <c r="N8" s="99">
        <f>男子申込書!N10</f>
        <v>0</v>
      </c>
      <c r="O8" s="99">
        <f>男子申込書!O10</f>
        <v>0</v>
      </c>
      <c r="P8" s="99">
        <f>男子申込書!P10</f>
        <v>0</v>
      </c>
      <c r="Q8" s="99">
        <f>男子申込書!Q10</f>
        <v>0</v>
      </c>
      <c r="R8" s="99">
        <f>男子申込書!R10</f>
        <v>0</v>
      </c>
      <c r="S8" s="99">
        <f>男子申込書!S10</f>
        <v>0</v>
      </c>
    </row>
    <row r="9" spans="1:19" ht="16.5" x14ac:dyDescent="0.25">
      <c r="A9" s="99">
        <f>男子申込書!A11</f>
        <v>5</v>
      </c>
      <c r="B9" s="99">
        <f>男子申込書!B11</f>
        <v>0</v>
      </c>
      <c r="C9" s="99">
        <f>男子申込書!C11</f>
        <v>0</v>
      </c>
      <c r="D9" s="99">
        <f>男子申込書!D11</f>
        <v>0</v>
      </c>
      <c r="E9" s="99">
        <f>男子申込書!E11</f>
        <v>0</v>
      </c>
      <c r="F9" s="99" t="str">
        <f>男子申込書!F11</f>
        <v>男</v>
      </c>
      <c r="G9" s="99" t="str">
        <f>男子申込書!G11</f>
        <v>中学</v>
      </c>
      <c r="H9" s="99">
        <f>男子申込書!H11</f>
        <v>0</v>
      </c>
      <c r="I9" s="99" t="str">
        <f>男子申込書!I11</f>
        <v>北海道</v>
      </c>
      <c r="J9" s="99" t="str">
        <f>男子申込書!J11</f>
        <v>道央</v>
      </c>
      <c r="K9" s="99">
        <f>男子申込書!K11</f>
        <v>0</v>
      </c>
      <c r="L9" s="99">
        <f>男子申込書!L11</f>
        <v>0</v>
      </c>
      <c r="M9" s="99">
        <f>男子申込書!M11</f>
        <v>0</v>
      </c>
      <c r="N9" s="99">
        <f>男子申込書!N11</f>
        <v>0</v>
      </c>
      <c r="O9" s="99">
        <f>男子申込書!O11</f>
        <v>0</v>
      </c>
      <c r="P9" s="99">
        <f>男子申込書!P11</f>
        <v>0</v>
      </c>
      <c r="Q9" s="99">
        <f>男子申込書!Q11</f>
        <v>0</v>
      </c>
      <c r="R9" s="99">
        <f>男子申込書!R11</f>
        <v>0</v>
      </c>
      <c r="S9" s="99">
        <f>男子申込書!S11</f>
        <v>0</v>
      </c>
    </row>
    <row r="10" spans="1:19" ht="16.5" x14ac:dyDescent="0.25">
      <c r="A10" s="99">
        <f>男子申込書!A12</f>
        <v>6</v>
      </c>
      <c r="B10" s="99">
        <f>男子申込書!B12</f>
        <v>0</v>
      </c>
      <c r="C10" s="99">
        <f>男子申込書!C12</f>
        <v>0</v>
      </c>
      <c r="D10" s="99">
        <f>男子申込書!D12</f>
        <v>0</v>
      </c>
      <c r="E10" s="99">
        <f>男子申込書!E12</f>
        <v>0</v>
      </c>
      <c r="F10" s="99" t="str">
        <f>男子申込書!F12</f>
        <v>男</v>
      </c>
      <c r="G10" s="99" t="str">
        <f>男子申込書!G12</f>
        <v>中学</v>
      </c>
      <c r="H10" s="99">
        <f>男子申込書!H12</f>
        <v>0</v>
      </c>
      <c r="I10" s="99" t="str">
        <f>男子申込書!I12</f>
        <v>北海道</v>
      </c>
      <c r="J10" s="99" t="str">
        <f>男子申込書!J12</f>
        <v>道央</v>
      </c>
      <c r="K10" s="99">
        <f>男子申込書!K12</f>
        <v>0</v>
      </c>
      <c r="L10" s="99">
        <f>男子申込書!L12</f>
        <v>0</v>
      </c>
      <c r="M10" s="99">
        <f>男子申込書!M12</f>
        <v>0</v>
      </c>
      <c r="N10" s="99">
        <f>男子申込書!N12</f>
        <v>0</v>
      </c>
      <c r="O10" s="99">
        <f>男子申込書!O12</f>
        <v>0</v>
      </c>
      <c r="P10" s="99">
        <f>男子申込書!P12</f>
        <v>0</v>
      </c>
      <c r="Q10" s="99">
        <f>男子申込書!Q12</f>
        <v>0</v>
      </c>
      <c r="R10" s="99">
        <f>男子申込書!R12</f>
        <v>0</v>
      </c>
      <c r="S10" s="99">
        <f>男子申込書!S12</f>
        <v>0</v>
      </c>
    </row>
    <row r="11" spans="1:19" ht="16.5" x14ac:dyDescent="0.25">
      <c r="A11" s="99">
        <f>男子申込書!A13</f>
        <v>7</v>
      </c>
      <c r="B11" s="99">
        <f>男子申込書!B13</f>
        <v>0</v>
      </c>
      <c r="C11" s="99">
        <f>男子申込書!C13</f>
        <v>0</v>
      </c>
      <c r="D11" s="99">
        <f>男子申込書!D13</f>
        <v>0</v>
      </c>
      <c r="E11" s="99">
        <f>男子申込書!E13</f>
        <v>0</v>
      </c>
      <c r="F11" s="99" t="str">
        <f>男子申込書!F13</f>
        <v>男</v>
      </c>
      <c r="G11" s="99" t="str">
        <f>男子申込書!G13</f>
        <v>中学</v>
      </c>
      <c r="H11" s="99">
        <f>男子申込書!H13</f>
        <v>0</v>
      </c>
      <c r="I11" s="99" t="str">
        <f>男子申込書!I13</f>
        <v>北海道</v>
      </c>
      <c r="J11" s="99" t="str">
        <f>男子申込書!J13</f>
        <v>道央</v>
      </c>
      <c r="K11" s="99">
        <f>男子申込書!K13</f>
        <v>0</v>
      </c>
      <c r="L11" s="99">
        <f>男子申込書!L13</f>
        <v>0</v>
      </c>
      <c r="M11" s="99">
        <f>男子申込書!M13</f>
        <v>0</v>
      </c>
      <c r="N11" s="99">
        <f>男子申込書!N13</f>
        <v>0</v>
      </c>
      <c r="O11" s="99">
        <f>男子申込書!O13</f>
        <v>0</v>
      </c>
      <c r="P11" s="99">
        <f>男子申込書!P13</f>
        <v>0</v>
      </c>
      <c r="Q11" s="99">
        <f>男子申込書!Q13</f>
        <v>0</v>
      </c>
      <c r="R11" s="99">
        <f>男子申込書!R13</f>
        <v>0</v>
      </c>
      <c r="S11" s="99">
        <f>男子申込書!S13</f>
        <v>0</v>
      </c>
    </row>
    <row r="12" spans="1:19" ht="16.5" x14ac:dyDescent="0.25">
      <c r="A12" s="99">
        <f>男子申込書!A14</f>
        <v>8</v>
      </c>
      <c r="B12" s="99">
        <f>男子申込書!B14</f>
        <v>0</v>
      </c>
      <c r="C12" s="99">
        <f>男子申込書!C14</f>
        <v>0</v>
      </c>
      <c r="D12" s="99">
        <f>男子申込書!D14</f>
        <v>0</v>
      </c>
      <c r="E12" s="99">
        <f>男子申込書!E14</f>
        <v>0</v>
      </c>
      <c r="F12" s="99" t="str">
        <f>男子申込書!F14</f>
        <v>男</v>
      </c>
      <c r="G12" s="99" t="str">
        <f>男子申込書!G14</f>
        <v>中学</v>
      </c>
      <c r="H12" s="99">
        <f>男子申込書!H14</f>
        <v>0</v>
      </c>
      <c r="I12" s="99" t="str">
        <f>男子申込書!I14</f>
        <v>北海道</v>
      </c>
      <c r="J12" s="99" t="str">
        <f>男子申込書!J14</f>
        <v>道央</v>
      </c>
      <c r="K12" s="99">
        <f>男子申込書!K14</f>
        <v>0</v>
      </c>
      <c r="L12" s="99">
        <f>男子申込書!L14</f>
        <v>0</v>
      </c>
      <c r="M12" s="99">
        <f>男子申込書!M14</f>
        <v>0</v>
      </c>
      <c r="N12" s="99">
        <f>男子申込書!N14</f>
        <v>0</v>
      </c>
      <c r="O12" s="99">
        <f>男子申込書!O14</f>
        <v>0</v>
      </c>
      <c r="P12" s="99">
        <f>男子申込書!P14</f>
        <v>0</v>
      </c>
      <c r="Q12" s="99">
        <f>男子申込書!Q14</f>
        <v>0</v>
      </c>
      <c r="R12" s="99">
        <f>男子申込書!R14</f>
        <v>0</v>
      </c>
      <c r="S12" s="99">
        <f>男子申込書!S14</f>
        <v>0</v>
      </c>
    </row>
    <row r="13" spans="1:19" ht="16.5" x14ac:dyDescent="0.25">
      <c r="A13" s="99">
        <f>男子申込書!A15</f>
        <v>9</v>
      </c>
      <c r="B13" s="99">
        <f>男子申込書!B15</f>
        <v>0</v>
      </c>
      <c r="C13" s="99">
        <f>男子申込書!C15</f>
        <v>0</v>
      </c>
      <c r="D13" s="99">
        <f>男子申込書!D15</f>
        <v>0</v>
      </c>
      <c r="E13" s="99">
        <f>男子申込書!E15</f>
        <v>0</v>
      </c>
      <c r="F13" s="99" t="str">
        <f>男子申込書!F15</f>
        <v>男</v>
      </c>
      <c r="G13" s="99" t="str">
        <f>男子申込書!G15</f>
        <v>中学</v>
      </c>
      <c r="H13" s="99">
        <f>男子申込書!H15</f>
        <v>0</v>
      </c>
      <c r="I13" s="99" t="str">
        <f>男子申込書!I15</f>
        <v>北海道</v>
      </c>
      <c r="J13" s="99" t="str">
        <f>男子申込書!J15</f>
        <v>道央</v>
      </c>
      <c r="K13" s="99">
        <f>男子申込書!K15</f>
        <v>0</v>
      </c>
      <c r="L13" s="99">
        <f>男子申込書!L15</f>
        <v>0</v>
      </c>
      <c r="M13" s="99">
        <f>男子申込書!M15</f>
        <v>0</v>
      </c>
      <c r="N13" s="99">
        <f>男子申込書!N15</f>
        <v>0</v>
      </c>
      <c r="O13" s="99">
        <f>男子申込書!O15</f>
        <v>0</v>
      </c>
      <c r="P13" s="99">
        <f>男子申込書!P15</f>
        <v>0</v>
      </c>
      <c r="Q13" s="99">
        <f>男子申込書!Q15</f>
        <v>0</v>
      </c>
      <c r="R13" s="99">
        <f>男子申込書!R15</f>
        <v>0</v>
      </c>
      <c r="S13" s="99">
        <f>男子申込書!S15</f>
        <v>0</v>
      </c>
    </row>
    <row r="14" spans="1:19" ht="16.5" x14ac:dyDescent="0.25">
      <c r="A14" s="99">
        <f>男子申込書!A16</f>
        <v>10</v>
      </c>
      <c r="B14" s="99">
        <f>男子申込書!B16</f>
        <v>0</v>
      </c>
      <c r="C14" s="99">
        <f>男子申込書!C16</f>
        <v>0</v>
      </c>
      <c r="D14" s="99">
        <f>男子申込書!D16</f>
        <v>0</v>
      </c>
      <c r="E14" s="99">
        <f>男子申込書!E16</f>
        <v>0</v>
      </c>
      <c r="F14" s="99" t="str">
        <f>男子申込書!F16</f>
        <v>男</v>
      </c>
      <c r="G14" s="99" t="str">
        <f>男子申込書!G16</f>
        <v>中学</v>
      </c>
      <c r="H14" s="99">
        <f>男子申込書!H16</f>
        <v>0</v>
      </c>
      <c r="I14" s="99" t="str">
        <f>男子申込書!I16</f>
        <v>北海道</v>
      </c>
      <c r="J14" s="99" t="str">
        <f>男子申込書!J16</f>
        <v>道央</v>
      </c>
      <c r="K14" s="99">
        <f>男子申込書!K16</f>
        <v>0</v>
      </c>
      <c r="L14" s="99">
        <f>男子申込書!L16</f>
        <v>0</v>
      </c>
      <c r="M14" s="99">
        <f>男子申込書!M16</f>
        <v>0</v>
      </c>
      <c r="N14" s="99">
        <f>男子申込書!N16</f>
        <v>0</v>
      </c>
      <c r="O14" s="99">
        <f>男子申込書!O16</f>
        <v>0</v>
      </c>
      <c r="P14" s="99">
        <f>男子申込書!P16</f>
        <v>0</v>
      </c>
      <c r="Q14" s="99">
        <f>男子申込書!Q16</f>
        <v>0</v>
      </c>
      <c r="R14" s="99">
        <f>男子申込書!R16</f>
        <v>0</v>
      </c>
      <c r="S14" s="99">
        <f>男子申込書!S16</f>
        <v>0</v>
      </c>
    </row>
    <row r="15" spans="1:19" ht="16.5" x14ac:dyDescent="0.25">
      <c r="A15" s="99">
        <f>男子申込書!A17</f>
        <v>11</v>
      </c>
      <c r="B15" s="99">
        <f>男子申込書!B17</f>
        <v>0</v>
      </c>
      <c r="C15" s="99">
        <f>男子申込書!C17</f>
        <v>0</v>
      </c>
      <c r="D15" s="99">
        <f>男子申込書!D17</f>
        <v>0</v>
      </c>
      <c r="E15" s="99">
        <f>男子申込書!E17</f>
        <v>0</v>
      </c>
      <c r="F15" s="99" t="str">
        <f>男子申込書!F17</f>
        <v>男</v>
      </c>
      <c r="G15" s="99" t="str">
        <f>男子申込書!G17</f>
        <v>中学</v>
      </c>
      <c r="H15" s="99">
        <f>男子申込書!H17</f>
        <v>0</v>
      </c>
      <c r="I15" s="99" t="str">
        <f>男子申込書!I17</f>
        <v>北海道</v>
      </c>
      <c r="J15" s="99" t="str">
        <f>男子申込書!J17</f>
        <v>道央</v>
      </c>
      <c r="K15" s="99">
        <f>男子申込書!K17</f>
        <v>0</v>
      </c>
      <c r="L15" s="99">
        <f>男子申込書!L17</f>
        <v>0</v>
      </c>
      <c r="M15" s="99">
        <f>男子申込書!M17</f>
        <v>0</v>
      </c>
      <c r="N15" s="99">
        <f>男子申込書!N17</f>
        <v>0</v>
      </c>
      <c r="O15" s="99">
        <f>男子申込書!O17</f>
        <v>0</v>
      </c>
      <c r="P15" s="99">
        <f>男子申込書!P17</f>
        <v>0</v>
      </c>
      <c r="Q15" s="99">
        <f>男子申込書!Q17</f>
        <v>0</v>
      </c>
      <c r="R15" s="99">
        <f>男子申込書!R17</f>
        <v>0</v>
      </c>
      <c r="S15" s="99">
        <f>男子申込書!S17</f>
        <v>0</v>
      </c>
    </row>
    <row r="16" spans="1:19" ht="16.5" x14ac:dyDescent="0.25">
      <c r="A16" s="99">
        <f>男子申込書!A18</f>
        <v>12</v>
      </c>
      <c r="B16" s="99">
        <f>男子申込書!B18</f>
        <v>0</v>
      </c>
      <c r="C16" s="99">
        <f>男子申込書!C18</f>
        <v>0</v>
      </c>
      <c r="D16" s="99">
        <f>男子申込書!D18</f>
        <v>0</v>
      </c>
      <c r="E16" s="99">
        <f>男子申込書!E18</f>
        <v>0</v>
      </c>
      <c r="F16" s="99" t="str">
        <f>男子申込書!F18</f>
        <v>男</v>
      </c>
      <c r="G16" s="99" t="str">
        <f>男子申込書!G18</f>
        <v>中学</v>
      </c>
      <c r="H16" s="99">
        <f>男子申込書!H18</f>
        <v>0</v>
      </c>
      <c r="I16" s="99" t="str">
        <f>男子申込書!I18</f>
        <v>北海道</v>
      </c>
      <c r="J16" s="99" t="str">
        <f>男子申込書!J18</f>
        <v>道央</v>
      </c>
      <c r="K16" s="99">
        <f>男子申込書!K18</f>
        <v>0</v>
      </c>
      <c r="L16" s="99">
        <f>男子申込書!L18</f>
        <v>0</v>
      </c>
      <c r="M16" s="99">
        <f>男子申込書!M18</f>
        <v>0</v>
      </c>
      <c r="N16" s="99">
        <f>男子申込書!N18</f>
        <v>0</v>
      </c>
      <c r="O16" s="99">
        <f>男子申込書!O18</f>
        <v>0</v>
      </c>
      <c r="P16" s="99">
        <f>男子申込書!P18</f>
        <v>0</v>
      </c>
      <c r="Q16" s="99">
        <f>男子申込書!Q18</f>
        <v>0</v>
      </c>
      <c r="R16" s="99">
        <f>男子申込書!R18</f>
        <v>0</v>
      </c>
      <c r="S16" s="99">
        <f>男子申込書!S18</f>
        <v>0</v>
      </c>
    </row>
    <row r="17" spans="1:19" ht="16.5" x14ac:dyDescent="0.25">
      <c r="A17" s="99">
        <f>男子申込書!A19</f>
        <v>13</v>
      </c>
      <c r="B17" s="99">
        <f>男子申込書!B19</f>
        <v>0</v>
      </c>
      <c r="C17" s="99">
        <f>男子申込書!C19</f>
        <v>0</v>
      </c>
      <c r="D17" s="99">
        <f>男子申込書!D19</f>
        <v>0</v>
      </c>
      <c r="E17" s="99">
        <f>男子申込書!E19</f>
        <v>0</v>
      </c>
      <c r="F17" s="99" t="str">
        <f>男子申込書!F19</f>
        <v>男</v>
      </c>
      <c r="G17" s="99" t="str">
        <f>男子申込書!G19</f>
        <v>中学</v>
      </c>
      <c r="H17" s="99">
        <f>男子申込書!H19</f>
        <v>0</v>
      </c>
      <c r="I17" s="99" t="str">
        <f>男子申込書!I19</f>
        <v>北海道</v>
      </c>
      <c r="J17" s="99" t="str">
        <f>男子申込書!J19</f>
        <v>道央</v>
      </c>
      <c r="K17" s="99">
        <f>男子申込書!K19</f>
        <v>0</v>
      </c>
      <c r="L17" s="99">
        <f>男子申込書!L19</f>
        <v>0</v>
      </c>
      <c r="M17" s="99">
        <f>男子申込書!M19</f>
        <v>0</v>
      </c>
      <c r="N17" s="99">
        <f>男子申込書!N19</f>
        <v>0</v>
      </c>
      <c r="O17" s="99">
        <f>男子申込書!O19</f>
        <v>0</v>
      </c>
      <c r="P17" s="99">
        <f>男子申込書!P19</f>
        <v>0</v>
      </c>
      <c r="Q17" s="99">
        <f>男子申込書!Q19</f>
        <v>0</v>
      </c>
      <c r="R17" s="99">
        <f>男子申込書!R19</f>
        <v>0</v>
      </c>
      <c r="S17" s="99">
        <f>男子申込書!S19</f>
        <v>0</v>
      </c>
    </row>
    <row r="18" spans="1:19" ht="16.5" x14ac:dyDescent="0.25">
      <c r="A18" s="99">
        <f>男子申込書!A20</f>
        <v>14</v>
      </c>
      <c r="B18" s="99">
        <f>男子申込書!B20</f>
        <v>0</v>
      </c>
      <c r="C18" s="99">
        <f>男子申込書!C20</f>
        <v>0</v>
      </c>
      <c r="D18" s="99">
        <f>男子申込書!D20</f>
        <v>0</v>
      </c>
      <c r="E18" s="99">
        <f>男子申込書!E20</f>
        <v>0</v>
      </c>
      <c r="F18" s="99" t="str">
        <f>男子申込書!F20</f>
        <v>男</v>
      </c>
      <c r="G18" s="99" t="str">
        <f>男子申込書!G20</f>
        <v>中学</v>
      </c>
      <c r="H18" s="99">
        <f>男子申込書!H20</f>
        <v>0</v>
      </c>
      <c r="I18" s="99" t="str">
        <f>男子申込書!I20</f>
        <v>北海道</v>
      </c>
      <c r="J18" s="99" t="str">
        <f>男子申込書!J20</f>
        <v>道央</v>
      </c>
      <c r="K18" s="99">
        <f>男子申込書!K20</f>
        <v>0</v>
      </c>
      <c r="L18" s="99">
        <f>男子申込書!L20</f>
        <v>0</v>
      </c>
      <c r="M18" s="99">
        <f>男子申込書!M20</f>
        <v>0</v>
      </c>
      <c r="N18" s="99">
        <f>男子申込書!N20</f>
        <v>0</v>
      </c>
      <c r="O18" s="99">
        <f>男子申込書!O20</f>
        <v>0</v>
      </c>
      <c r="P18" s="99">
        <f>男子申込書!P20</f>
        <v>0</v>
      </c>
      <c r="Q18" s="99">
        <f>男子申込書!Q20</f>
        <v>0</v>
      </c>
      <c r="R18" s="99">
        <f>男子申込書!R20</f>
        <v>0</v>
      </c>
      <c r="S18" s="99">
        <f>男子申込書!S20</f>
        <v>0</v>
      </c>
    </row>
    <row r="19" spans="1:19" ht="16.5" x14ac:dyDescent="0.25">
      <c r="A19" s="99">
        <f>男子申込書!A21</f>
        <v>15</v>
      </c>
      <c r="B19" s="99">
        <f>男子申込書!B21</f>
        <v>0</v>
      </c>
      <c r="C19" s="99">
        <f>男子申込書!C21</f>
        <v>0</v>
      </c>
      <c r="D19" s="99">
        <f>男子申込書!D21</f>
        <v>0</v>
      </c>
      <c r="E19" s="99">
        <f>男子申込書!E21</f>
        <v>0</v>
      </c>
      <c r="F19" s="99" t="str">
        <f>男子申込書!F21</f>
        <v>男</v>
      </c>
      <c r="G19" s="99" t="str">
        <f>男子申込書!G21</f>
        <v>中学</v>
      </c>
      <c r="H19" s="99">
        <f>男子申込書!H21</f>
        <v>0</v>
      </c>
      <c r="I19" s="99" t="str">
        <f>男子申込書!I21</f>
        <v>北海道</v>
      </c>
      <c r="J19" s="99" t="str">
        <f>男子申込書!J21</f>
        <v>道央</v>
      </c>
      <c r="K19" s="99">
        <f>男子申込書!K21</f>
        <v>0</v>
      </c>
      <c r="L19" s="99">
        <f>男子申込書!L21</f>
        <v>0</v>
      </c>
      <c r="M19" s="99">
        <f>男子申込書!M21</f>
        <v>0</v>
      </c>
      <c r="N19" s="99">
        <f>男子申込書!N21</f>
        <v>0</v>
      </c>
      <c r="O19" s="99">
        <f>男子申込書!O21</f>
        <v>0</v>
      </c>
      <c r="P19" s="99">
        <f>男子申込書!P21</f>
        <v>0</v>
      </c>
      <c r="Q19" s="99">
        <f>男子申込書!Q21</f>
        <v>0</v>
      </c>
      <c r="R19" s="99">
        <f>男子申込書!R21</f>
        <v>0</v>
      </c>
      <c r="S19" s="99">
        <f>男子申込書!S21</f>
        <v>0</v>
      </c>
    </row>
    <row r="20" spans="1:19" ht="16.5" x14ac:dyDescent="0.25">
      <c r="A20" s="99">
        <f>男子申込書!A22</f>
        <v>16</v>
      </c>
      <c r="B20" s="99">
        <f>男子申込書!B22</f>
        <v>0</v>
      </c>
      <c r="C20" s="99">
        <f>男子申込書!C22</f>
        <v>0</v>
      </c>
      <c r="D20" s="99">
        <f>男子申込書!D22</f>
        <v>0</v>
      </c>
      <c r="E20" s="99">
        <f>男子申込書!E22</f>
        <v>0</v>
      </c>
      <c r="F20" s="99" t="str">
        <f>男子申込書!F22</f>
        <v>男</v>
      </c>
      <c r="G20" s="99" t="str">
        <f>男子申込書!G22</f>
        <v>中学</v>
      </c>
      <c r="H20" s="99">
        <f>男子申込書!H22</f>
        <v>0</v>
      </c>
      <c r="I20" s="99" t="str">
        <f>男子申込書!I22</f>
        <v>北海道</v>
      </c>
      <c r="J20" s="99" t="str">
        <f>男子申込書!J22</f>
        <v>道央</v>
      </c>
      <c r="K20" s="99">
        <f>男子申込書!K22</f>
        <v>0</v>
      </c>
      <c r="L20" s="99">
        <f>男子申込書!L22</f>
        <v>0</v>
      </c>
      <c r="M20" s="99">
        <f>男子申込書!M22</f>
        <v>0</v>
      </c>
      <c r="N20" s="99">
        <f>男子申込書!N22</f>
        <v>0</v>
      </c>
      <c r="O20" s="99">
        <f>男子申込書!O22</f>
        <v>0</v>
      </c>
      <c r="P20" s="99">
        <f>男子申込書!P22</f>
        <v>0</v>
      </c>
      <c r="Q20" s="99">
        <f>男子申込書!Q22</f>
        <v>0</v>
      </c>
      <c r="R20" s="99">
        <f>男子申込書!R22</f>
        <v>0</v>
      </c>
      <c r="S20" s="99">
        <f>男子申込書!S22</f>
        <v>0</v>
      </c>
    </row>
    <row r="21" spans="1:19" ht="16.5" x14ac:dyDescent="0.25">
      <c r="A21" s="99">
        <f>男子申込書!A23</f>
        <v>17</v>
      </c>
      <c r="B21" s="99">
        <f>男子申込書!B23</f>
        <v>0</v>
      </c>
      <c r="C21" s="99">
        <f>男子申込書!C23</f>
        <v>0</v>
      </c>
      <c r="D21" s="99">
        <f>男子申込書!D23</f>
        <v>0</v>
      </c>
      <c r="E21" s="99">
        <f>男子申込書!E23</f>
        <v>0</v>
      </c>
      <c r="F21" s="99" t="str">
        <f>男子申込書!F23</f>
        <v>男</v>
      </c>
      <c r="G21" s="99" t="str">
        <f>男子申込書!G23</f>
        <v>中学</v>
      </c>
      <c r="H21" s="99">
        <f>男子申込書!H23</f>
        <v>0</v>
      </c>
      <c r="I21" s="99" t="str">
        <f>男子申込書!I23</f>
        <v>北海道</v>
      </c>
      <c r="J21" s="99" t="str">
        <f>男子申込書!J23</f>
        <v>道央</v>
      </c>
      <c r="K21" s="99">
        <f>男子申込書!K23</f>
        <v>0</v>
      </c>
      <c r="L21" s="99">
        <f>男子申込書!L23</f>
        <v>0</v>
      </c>
      <c r="M21" s="99">
        <f>男子申込書!M23</f>
        <v>0</v>
      </c>
      <c r="N21" s="99">
        <f>男子申込書!N23</f>
        <v>0</v>
      </c>
      <c r="O21" s="99">
        <f>男子申込書!O23</f>
        <v>0</v>
      </c>
      <c r="P21" s="99">
        <f>男子申込書!P23</f>
        <v>0</v>
      </c>
      <c r="Q21" s="99">
        <f>男子申込書!Q23</f>
        <v>0</v>
      </c>
      <c r="R21" s="99">
        <f>男子申込書!R23</f>
        <v>0</v>
      </c>
      <c r="S21" s="99">
        <f>男子申込書!S23</f>
        <v>0</v>
      </c>
    </row>
    <row r="22" spans="1:19" ht="16.5" x14ac:dyDescent="0.25">
      <c r="A22" s="99">
        <f>男子申込書!A24</f>
        <v>18</v>
      </c>
      <c r="B22" s="99">
        <f>男子申込書!B24</f>
        <v>0</v>
      </c>
      <c r="C22" s="99">
        <f>男子申込書!C24</f>
        <v>0</v>
      </c>
      <c r="D22" s="99">
        <f>男子申込書!D24</f>
        <v>0</v>
      </c>
      <c r="E22" s="99">
        <f>男子申込書!E24</f>
        <v>0</v>
      </c>
      <c r="F22" s="99" t="str">
        <f>男子申込書!F24</f>
        <v>男</v>
      </c>
      <c r="G22" s="99" t="str">
        <f>男子申込書!G24</f>
        <v>中学</v>
      </c>
      <c r="H22" s="99">
        <f>男子申込書!H24</f>
        <v>0</v>
      </c>
      <c r="I22" s="99" t="str">
        <f>男子申込書!I24</f>
        <v>北海道</v>
      </c>
      <c r="J22" s="99" t="str">
        <f>男子申込書!J24</f>
        <v>道央</v>
      </c>
      <c r="K22" s="99">
        <f>男子申込書!K24</f>
        <v>0</v>
      </c>
      <c r="L22" s="99">
        <f>男子申込書!L24</f>
        <v>0</v>
      </c>
      <c r="M22" s="99">
        <f>男子申込書!M24</f>
        <v>0</v>
      </c>
      <c r="N22" s="99">
        <f>男子申込書!N24</f>
        <v>0</v>
      </c>
      <c r="O22" s="99">
        <f>男子申込書!O24</f>
        <v>0</v>
      </c>
      <c r="P22" s="99">
        <f>男子申込書!P24</f>
        <v>0</v>
      </c>
      <c r="Q22" s="99">
        <f>男子申込書!Q24</f>
        <v>0</v>
      </c>
      <c r="R22" s="99">
        <f>男子申込書!R24</f>
        <v>0</v>
      </c>
      <c r="S22" s="99">
        <f>男子申込書!S24</f>
        <v>0</v>
      </c>
    </row>
    <row r="23" spans="1:19" ht="16.5" x14ac:dyDescent="0.25">
      <c r="A23" s="99">
        <f>男子申込書!A25</f>
        <v>19</v>
      </c>
      <c r="B23" s="99">
        <f>男子申込書!B25</f>
        <v>0</v>
      </c>
      <c r="C23" s="99">
        <f>男子申込書!C25</f>
        <v>0</v>
      </c>
      <c r="D23" s="99">
        <f>男子申込書!D25</f>
        <v>0</v>
      </c>
      <c r="E23" s="99">
        <f>男子申込書!E25</f>
        <v>0</v>
      </c>
      <c r="F23" s="99" t="str">
        <f>男子申込書!F25</f>
        <v>男</v>
      </c>
      <c r="G23" s="99" t="str">
        <f>男子申込書!G25</f>
        <v>中学</v>
      </c>
      <c r="H23" s="99">
        <f>男子申込書!H25</f>
        <v>0</v>
      </c>
      <c r="I23" s="99" t="str">
        <f>男子申込書!I25</f>
        <v>北海道</v>
      </c>
      <c r="J23" s="99" t="str">
        <f>男子申込書!J25</f>
        <v>道央</v>
      </c>
      <c r="K23" s="99">
        <f>男子申込書!K25</f>
        <v>0</v>
      </c>
      <c r="L23" s="99">
        <f>男子申込書!L25</f>
        <v>0</v>
      </c>
      <c r="M23" s="99">
        <f>男子申込書!M25</f>
        <v>0</v>
      </c>
      <c r="N23" s="99">
        <f>男子申込書!N25</f>
        <v>0</v>
      </c>
      <c r="O23" s="99">
        <f>男子申込書!O25</f>
        <v>0</v>
      </c>
      <c r="P23" s="99">
        <f>男子申込書!P25</f>
        <v>0</v>
      </c>
      <c r="Q23" s="99">
        <f>男子申込書!Q25</f>
        <v>0</v>
      </c>
      <c r="R23" s="99">
        <f>男子申込書!R25</f>
        <v>0</v>
      </c>
      <c r="S23" s="99">
        <f>男子申込書!S25</f>
        <v>0</v>
      </c>
    </row>
    <row r="24" spans="1:19" ht="16.5" x14ac:dyDescent="0.25">
      <c r="A24" s="99">
        <f>男子申込書!A26</f>
        <v>20</v>
      </c>
      <c r="B24" s="99">
        <f>男子申込書!B26</f>
        <v>0</v>
      </c>
      <c r="C24" s="99">
        <f>男子申込書!C26</f>
        <v>0</v>
      </c>
      <c r="D24" s="99">
        <f>男子申込書!D26</f>
        <v>0</v>
      </c>
      <c r="E24" s="99">
        <f>男子申込書!E26</f>
        <v>0</v>
      </c>
      <c r="F24" s="99" t="str">
        <f>男子申込書!F26</f>
        <v>男</v>
      </c>
      <c r="G24" s="99" t="str">
        <f>男子申込書!G26</f>
        <v>中学</v>
      </c>
      <c r="H24" s="99">
        <f>男子申込書!H26</f>
        <v>0</v>
      </c>
      <c r="I24" s="99" t="str">
        <f>男子申込書!I26</f>
        <v>北海道</v>
      </c>
      <c r="J24" s="99" t="str">
        <f>男子申込書!J26</f>
        <v>道央</v>
      </c>
      <c r="K24" s="99">
        <f>男子申込書!K26</f>
        <v>0</v>
      </c>
      <c r="L24" s="99">
        <f>男子申込書!L26</f>
        <v>0</v>
      </c>
      <c r="M24" s="99">
        <f>男子申込書!M26</f>
        <v>0</v>
      </c>
      <c r="N24" s="99">
        <f>男子申込書!N26</f>
        <v>0</v>
      </c>
      <c r="O24" s="99">
        <f>男子申込書!O26</f>
        <v>0</v>
      </c>
      <c r="P24" s="99">
        <f>男子申込書!P26</f>
        <v>0</v>
      </c>
      <c r="Q24" s="99">
        <f>男子申込書!Q26</f>
        <v>0</v>
      </c>
      <c r="R24" s="99">
        <f>男子申込書!R26</f>
        <v>0</v>
      </c>
      <c r="S24" s="99">
        <f>男子申込書!S26</f>
        <v>0</v>
      </c>
    </row>
    <row r="25" spans="1:19" ht="16.5" x14ac:dyDescent="0.25">
      <c r="A25" s="99">
        <f>男子申込書!A27</f>
        <v>21</v>
      </c>
      <c r="B25" s="99">
        <f>男子申込書!B27</f>
        <v>0</v>
      </c>
      <c r="C25" s="99">
        <f>男子申込書!C27</f>
        <v>0</v>
      </c>
      <c r="D25" s="99">
        <f>男子申込書!D27</f>
        <v>0</v>
      </c>
      <c r="E25" s="99">
        <f>男子申込書!E27</f>
        <v>0</v>
      </c>
      <c r="F25" s="99" t="str">
        <f>男子申込書!F27</f>
        <v>男</v>
      </c>
      <c r="G25" s="99" t="str">
        <f>男子申込書!G27</f>
        <v>中学</v>
      </c>
      <c r="H25" s="99">
        <f>男子申込書!H27</f>
        <v>0</v>
      </c>
      <c r="I25" s="99" t="str">
        <f>男子申込書!I27</f>
        <v>北海道</v>
      </c>
      <c r="J25" s="99" t="str">
        <f>男子申込書!J27</f>
        <v>道央</v>
      </c>
      <c r="K25" s="99">
        <f>男子申込書!K27</f>
        <v>0</v>
      </c>
      <c r="L25" s="99">
        <f>男子申込書!L27</f>
        <v>0</v>
      </c>
      <c r="M25" s="99">
        <f>男子申込書!M27</f>
        <v>0</v>
      </c>
      <c r="N25" s="99">
        <f>男子申込書!N27</f>
        <v>0</v>
      </c>
      <c r="O25" s="99">
        <f>男子申込書!O27</f>
        <v>0</v>
      </c>
      <c r="P25" s="99">
        <f>男子申込書!P27</f>
        <v>0</v>
      </c>
      <c r="Q25" s="99">
        <f>男子申込書!Q27</f>
        <v>0</v>
      </c>
      <c r="R25" s="99">
        <f>男子申込書!R27</f>
        <v>0</v>
      </c>
      <c r="S25" s="99">
        <f>男子申込書!S27</f>
        <v>0</v>
      </c>
    </row>
    <row r="26" spans="1:19" ht="16.5" x14ac:dyDescent="0.25">
      <c r="A26" s="99">
        <f>男子申込書!A28</f>
        <v>22</v>
      </c>
      <c r="B26" s="99">
        <f>男子申込書!B28</f>
        <v>0</v>
      </c>
      <c r="C26" s="99">
        <f>男子申込書!C28</f>
        <v>0</v>
      </c>
      <c r="D26" s="99">
        <f>男子申込書!D28</f>
        <v>0</v>
      </c>
      <c r="E26" s="99">
        <f>男子申込書!E28</f>
        <v>0</v>
      </c>
      <c r="F26" s="99" t="str">
        <f>男子申込書!F28</f>
        <v>男</v>
      </c>
      <c r="G26" s="99" t="str">
        <f>男子申込書!G28</f>
        <v>中学</v>
      </c>
      <c r="H26" s="99">
        <f>男子申込書!H28</f>
        <v>0</v>
      </c>
      <c r="I26" s="99" t="str">
        <f>男子申込書!I28</f>
        <v>北海道</v>
      </c>
      <c r="J26" s="99" t="str">
        <f>男子申込書!J28</f>
        <v>道央</v>
      </c>
      <c r="K26" s="99">
        <f>男子申込書!K28</f>
        <v>0</v>
      </c>
      <c r="L26" s="99">
        <f>男子申込書!L28</f>
        <v>0</v>
      </c>
      <c r="M26" s="99">
        <f>男子申込書!M28</f>
        <v>0</v>
      </c>
      <c r="N26" s="99">
        <f>男子申込書!N28</f>
        <v>0</v>
      </c>
      <c r="O26" s="99">
        <f>男子申込書!O28</f>
        <v>0</v>
      </c>
      <c r="P26" s="99">
        <f>男子申込書!P28</f>
        <v>0</v>
      </c>
      <c r="Q26" s="99">
        <f>男子申込書!Q28</f>
        <v>0</v>
      </c>
      <c r="R26" s="99">
        <f>男子申込書!R28</f>
        <v>0</v>
      </c>
      <c r="S26" s="99">
        <f>男子申込書!S28</f>
        <v>0</v>
      </c>
    </row>
    <row r="27" spans="1:19" ht="16.5" x14ac:dyDescent="0.25">
      <c r="A27" s="99">
        <f>男子申込書!A29</f>
        <v>23</v>
      </c>
      <c r="B27" s="99">
        <f>男子申込書!B29</f>
        <v>0</v>
      </c>
      <c r="C27" s="99">
        <f>男子申込書!C29</f>
        <v>0</v>
      </c>
      <c r="D27" s="99">
        <f>男子申込書!D29</f>
        <v>0</v>
      </c>
      <c r="E27" s="99">
        <f>男子申込書!E29</f>
        <v>0</v>
      </c>
      <c r="F27" s="99" t="str">
        <f>男子申込書!F29</f>
        <v>男</v>
      </c>
      <c r="G27" s="99" t="str">
        <f>男子申込書!G29</f>
        <v>中学</v>
      </c>
      <c r="H27" s="99">
        <f>男子申込書!H29</f>
        <v>0</v>
      </c>
      <c r="I27" s="99" t="str">
        <f>男子申込書!I29</f>
        <v>北海道</v>
      </c>
      <c r="J27" s="99" t="str">
        <f>男子申込書!J29</f>
        <v>道央</v>
      </c>
      <c r="K27" s="99">
        <f>男子申込書!K29</f>
        <v>0</v>
      </c>
      <c r="L27" s="99">
        <f>男子申込書!L29</f>
        <v>0</v>
      </c>
      <c r="M27" s="99">
        <f>男子申込書!M29</f>
        <v>0</v>
      </c>
      <c r="N27" s="99">
        <f>男子申込書!N29</f>
        <v>0</v>
      </c>
      <c r="O27" s="99">
        <f>男子申込書!O29</f>
        <v>0</v>
      </c>
      <c r="P27" s="99">
        <f>男子申込書!P29</f>
        <v>0</v>
      </c>
      <c r="Q27" s="99">
        <f>男子申込書!Q29</f>
        <v>0</v>
      </c>
      <c r="R27" s="99">
        <f>男子申込書!R29</f>
        <v>0</v>
      </c>
      <c r="S27" s="99">
        <f>男子申込書!S29</f>
        <v>0</v>
      </c>
    </row>
    <row r="28" spans="1:19" ht="16.5" x14ac:dyDescent="0.25">
      <c r="A28" s="99">
        <f>男子申込書!A30</f>
        <v>24</v>
      </c>
      <c r="B28" s="99">
        <f>男子申込書!B30</f>
        <v>0</v>
      </c>
      <c r="C28" s="99">
        <f>男子申込書!C30</f>
        <v>0</v>
      </c>
      <c r="D28" s="99">
        <f>男子申込書!D30</f>
        <v>0</v>
      </c>
      <c r="E28" s="99">
        <f>男子申込書!E30</f>
        <v>0</v>
      </c>
      <c r="F28" s="99" t="str">
        <f>男子申込書!F30</f>
        <v>男</v>
      </c>
      <c r="G28" s="99" t="str">
        <f>男子申込書!G30</f>
        <v>中学</v>
      </c>
      <c r="H28" s="99">
        <f>男子申込書!H30</f>
        <v>0</v>
      </c>
      <c r="I28" s="99" t="str">
        <f>男子申込書!I30</f>
        <v>北海道</v>
      </c>
      <c r="J28" s="99" t="str">
        <f>男子申込書!J30</f>
        <v>道央</v>
      </c>
      <c r="K28" s="99">
        <f>男子申込書!K30</f>
        <v>0</v>
      </c>
      <c r="L28" s="99">
        <f>男子申込書!L30</f>
        <v>0</v>
      </c>
      <c r="M28" s="99">
        <f>男子申込書!M30</f>
        <v>0</v>
      </c>
      <c r="N28" s="99">
        <f>男子申込書!N30</f>
        <v>0</v>
      </c>
      <c r="O28" s="99">
        <f>男子申込書!O30</f>
        <v>0</v>
      </c>
      <c r="P28" s="99">
        <f>男子申込書!P30</f>
        <v>0</v>
      </c>
      <c r="Q28" s="99">
        <f>男子申込書!Q30</f>
        <v>0</v>
      </c>
      <c r="R28" s="99">
        <f>男子申込書!R30</f>
        <v>0</v>
      </c>
      <c r="S28" s="99">
        <f>男子申込書!S30</f>
        <v>0</v>
      </c>
    </row>
    <row r="29" spans="1:19" ht="16.5" x14ac:dyDescent="0.25">
      <c r="A29" s="99">
        <f>男子申込書!A31</f>
        <v>25</v>
      </c>
      <c r="B29" s="99">
        <f>男子申込書!B31</f>
        <v>0</v>
      </c>
      <c r="C29" s="99">
        <f>男子申込書!C31</f>
        <v>0</v>
      </c>
      <c r="D29" s="99">
        <f>男子申込書!D31</f>
        <v>0</v>
      </c>
      <c r="E29" s="99">
        <f>男子申込書!E31</f>
        <v>0</v>
      </c>
      <c r="F29" s="99" t="str">
        <f>男子申込書!F31</f>
        <v>男</v>
      </c>
      <c r="G29" s="99" t="str">
        <f>男子申込書!G31</f>
        <v>中学</v>
      </c>
      <c r="H29" s="99">
        <f>男子申込書!H31</f>
        <v>0</v>
      </c>
      <c r="I29" s="99" t="str">
        <f>男子申込書!I31</f>
        <v>北海道</v>
      </c>
      <c r="J29" s="99" t="str">
        <f>男子申込書!J31</f>
        <v>道央</v>
      </c>
      <c r="K29" s="99">
        <f>男子申込書!K31</f>
        <v>0</v>
      </c>
      <c r="L29" s="99">
        <f>男子申込書!L31</f>
        <v>0</v>
      </c>
      <c r="M29" s="99">
        <f>男子申込書!M31</f>
        <v>0</v>
      </c>
      <c r="N29" s="99">
        <f>男子申込書!N31</f>
        <v>0</v>
      </c>
      <c r="O29" s="99">
        <f>男子申込書!O31</f>
        <v>0</v>
      </c>
      <c r="P29" s="99">
        <f>男子申込書!P31</f>
        <v>0</v>
      </c>
      <c r="Q29" s="99">
        <f>男子申込書!Q31</f>
        <v>0</v>
      </c>
      <c r="R29" s="99">
        <f>男子申込書!R31</f>
        <v>0</v>
      </c>
      <c r="S29" s="99">
        <f>男子申込書!S31</f>
        <v>0</v>
      </c>
    </row>
    <row r="30" spans="1:19" ht="16.5" x14ac:dyDescent="0.25">
      <c r="A30" s="99">
        <f>男子申込書!A32</f>
        <v>26</v>
      </c>
      <c r="B30" s="99">
        <f>男子申込書!B32</f>
        <v>0</v>
      </c>
      <c r="C30" s="99">
        <f>男子申込書!C32</f>
        <v>0</v>
      </c>
      <c r="D30" s="99">
        <f>男子申込書!D32</f>
        <v>0</v>
      </c>
      <c r="E30" s="99">
        <f>男子申込書!E32</f>
        <v>0</v>
      </c>
      <c r="F30" s="99" t="str">
        <f>男子申込書!F32</f>
        <v>男</v>
      </c>
      <c r="G30" s="99" t="str">
        <f>男子申込書!G32</f>
        <v>中学</v>
      </c>
      <c r="H30" s="99">
        <f>男子申込書!H32</f>
        <v>0</v>
      </c>
      <c r="I30" s="99" t="str">
        <f>男子申込書!I32</f>
        <v>北海道</v>
      </c>
      <c r="J30" s="99" t="str">
        <f>男子申込書!J32</f>
        <v>道央</v>
      </c>
      <c r="K30" s="99">
        <f>男子申込書!K32</f>
        <v>0</v>
      </c>
      <c r="L30" s="99">
        <f>男子申込書!L32</f>
        <v>0</v>
      </c>
      <c r="M30" s="99">
        <f>男子申込書!M32</f>
        <v>0</v>
      </c>
      <c r="N30" s="99">
        <f>男子申込書!N32</f>
        <v>0</v>
      </c>
      <c r="O30" s="99">
        <f>男子申込書!O32</f>
        <v>0</v>
      </c>
      <c r="P30" s="99">
        <f>男子申込書!P32</f>
        <v>0</v>
      </c>
      <c r="Q30" s="99">
        <f>男子申込書!Q32</f>
        <v>0</v>
      </c>
      <c r="R30" s="99">
        <f>男子申込書!R32</f>
        <v>0</v>
      </c>
      <c r="S30" s="99">
        <f>男子申込書!S32</f>
        <v>0</v>
      </c>
    </row>
    <row r="31" spans="1:19" ht="16.5" x14ac:dyDescent="0.25">
      <c r="A31" s="99">
        <f>男子申込書!A33</f>
        <v>27</v>
      </c>
      <c r="B31" s="99">
        <f>男子申込書!B33</f>
        <v>0</v>
      </c>
      <c r="C31" s="99">
        <f>男子申込書!C33</f>
        <v>0</v>
      </c>
      <c r="D31" s="99">
        <f>男子申込書!D33</f>
        <v>0</v>
      </c>
      <c r="E31" s="99">
        <f>男子申込書!E33</f>
        <v>0</v>
      </c>
      <c r="F31" s="99" t="str">
        <f>男子申込書!F33</f>
        <v>男</v>
      </c>
      <c r="G31" s="99" t="str">
        <f>男子申込書!G33</f>
        <v>中学</v>
      </c>
      <c r="H31" s="99">
        <f>男子申込書!H33</f>
        <v>0</v>
      </c>
      <c r="I31" s="99" t="str">
        <f>男子申込書!I33</f>
        <v>北海道</v>
      </c>
      <c r="J31" s="99" t="str">
        <f>男子申込書!J33</f>
        <v>道央</v>
      </c>
      <c r="K31" s="99">
        <f>男子申込書!K33</f>
        <v>0</v>
      </c>
      <c r="L31" s="99">
        <f>男子申込書!L33</f>
        <v>0</v>
      </c>
      <c r="M31" s="99">
        <f>男子申込書!M33</f>
        <v>0</v>
      </c>
      <c r="N31" s="99">
        <f>男子申込書!N33</f>
        <v>0</v>
      </c>
      <c r="O31" s="99">
        <f>男子申込書!O33</f>
        <v>0</v>
      </c>
      <c r="P31" s="99">
        <f>男子申込書!P33</f>
        <v>0</v>
      </c>
      <c r="Q31" s="99">
        <f>男子申込書!Q33</f>
        <v>0</v>
      </c>
      <c r="R31" s="99">
        <f>男子申込書!R33</f>
        <v>0</v>
      </c>
      <c r="S31" s="99">
        <f>男子申込書!S33</f>
        <v>0</v>
      </c>
    </row>
    <row r="32" spans="1:19" ht="16.5" x14ac:dyDescent="0.25">
      <c r="A32" s="99">
        <f>男子申込書!A34</f>
        <v>28</v>
      </c>
      <c r="B32" s="99">
        <f>男子申込書!B34</f>
        <v>0</v>
      </c>
      <c r="C32" s="99">
        <f>男子申込書!C34</f>
        <v>0</v>
      </c>
      <c r="D32" s="99">
        <f>男子申込書!D34</f>
        <v>0</v>
      </c>
      <c r="E32" s="99">
        <f>男子申込書!E34</f>
        <v>0</v>
      </c>
      <c r="F32" s="99" t="str">
        <f>男子申込書!F34</f>
        <v>男</v>
      </c>
      <c r="G32" s="99" t="str">
        <f>男子申込書!G34</f>
        <v>中学</v>
      </c>
      <c r="H32" s="99">
        <f>男子申込書!H34</f>
        <v>0</v>
      </c>
      <c r="I32" s="99" t="str">
        <f>男子申込書!I34</f>
        <v>北海道</v>
      </c>
      <c r="J32" s="99" t="str">
        <f>男子申込書!J34</f>
        <v>道央</v>
      </c>
      <c r="K32" s="99">
        <f>男子申込書!K34</f>
        <v>0</v>
      </c>
      <c r="L32" s="99">
        <f>男子申込書!L34</f>
        <v>0</v>
      </c>
      <c r="M32" s="99">
        <f>男子申込書!M34</f>
        <v>0</v>
      </c>
      <c r="N32" s="99">
        <f>男子申込書!N34</f>
        <v>0</v>
      </c>
      <c r="O32" s="99">
        <f>男子申込書!O34</f>
        <v>0</v>
      </c>
      <c r="P32" s="99">
        <f>男子申込書!P34</f>
        <v>0</v>
      </c>
      <c r="Q32" s="99">
        <f>男子申込書!Q34</f>
        <v>0</v>
      </c>
      <c r="R32" s="99">
        <f>男子申込書!R34</f>
        <v>0</v>
      </c>
      <c r="S32" s="99">
        <f>男子申込書!S34</f>
        <v>0</v>
      </c>
    </row>
    <row r="33" spans="1:19" ht="16.5" x14ac:dyDescent="0.25">
      <c r="A33" s="99">
        <f>男子申込書!A35</f>
        <v>29</v>
      </c>
      <c r="B33" s="99">
        <f>男子申込書!B35</f>
        <v>0</v>
      </c>
      <c r="C33" s="99">
        <f>男子申込書!C35</f>
        <v>0</v>
      </c>
      <c r="D33" s="99">
        <f>男子申込書!D35</f>
        <v>0</v>
      </c>
      <c r="E33" s="99">
        <f>男子申込書!E35</f>
        <v>0</v>
      </c>
      <c r="F33" s="99" t="str">
        <f>男子申込書!F35</f>
        <v>男</v>
      </c>
      <c r="G33" s="99" t="str">
        <f>男子申込書!G35</f>
        <v>中学</v>
      </c>
      <c r="H33" s="99">
        <f>男子申込書!H35</f>
        <v>0</v>
      </c>
      <c r="I33" s="99" t="str">
        <f>男子申込書!I35</f>
        <v>北海道</v>
      </c>
      <c r="J33" s="99" t="str">
        <f>男子申込書!J35</f>
        <v>道央</v>
      </c>
      <c r="K33" s="99">
        <f>男子申込書!K35</f>
        <v>0</v>
      </c>
      <c r="L33" s="99">
        <f>男子申込書!L35</f>
        <v>0</v>
      </c>
      <c r="M33" s="99">
        <f>男子申込書!M35</f>
        <v>0</v>
      </c>
      <c r="N33" s="99">
        <f>男子申込書!N35</f>
        <v>0</v>
      </c>
      <c r="O33" s="99">
        <f>男子申込書!O35</f>
        <v>0</v>
      </c>
      <c r="P33" s="99">
        <f>男子申込書!P35</f>
        <v>0</v>
      </c>
      <c r="Q33" s="99">
        <f>男子申込書!Q35</f>
        <v>0</v>
      </c>
      <c r="R33" s="99">
        <f>男子申込書!R35</f>
        <v>0</v>
      </c>
      <c r="S33" s="99">
        <f>男子申込書!S35</f>
        <v>0</v>
      </c>
    </row>
    <row r="34" spans="1:19" ht="16.5" x14ac:dyDescent="0.25">
      <c r="A34" s="99">
        <f>男子申込書!A36</f>
        <v>30</v>
      </c>
      <c r="B34" s="99">
        <f>男子申込書!B36</f>
        <v>0</v>
      </c>
      <c r="C34" s="99">
        <f>男子申込書!C36</f>
        <v>0</v>
      </c>
      <c r="D34" s="99">
        <f>男子申込書!D36</f>
        <v>0</v>
      </c>
      <c r="E34" s="99">
        <f>男子申込書!E36</f>
        <v>0</v>
      </c>
      <c r="F34" s="99" t="str">
        <f>男子申込書!F36</f>
        <v>男</v>
      </c>
      <c r="G34" s="99" t="str">
        <f>男子申込書!G36</f>
        <v>中学</v>
      </c>
      <c r="H34" s="99">
        <f>男子申込書!H36</f>
        <v>0</v>
      </c>
      <c r="I34" s="99" t="str">
        <f>男子申込書!I36</f>
        <v>北海道</v>
      </c>
      <c r="J34" s="99" t="str">
        <f>男子申込書!J36</f>
        <v>道央</v>
      </c>
      <c r="K34" s="99">
        <f>男子申込書!K36</f>
        <v>0</v>
      </c>
      <c r="L34" s="99">
        <f>男子申込書!L36</f>
        <v>0</v>
      </c>
      <c r="M34" s="99">
        <f>男子申込書!M36</f>
        <v>0</v>
      </c>
      <c r="N34" s="99">
        <f>男子申込書!N36</f>
        <v>0</v>
      </c>
      <c r="O34" s="99">
        <f>男子申込書!O36</f>
        <v>0</v>
      </c>
      <c r="P34" s="99">
        <f>男子申込書!P36</f>
        <v>0</v>
      </c>
      <c r="Q34" s="99">
        <f>男子申込書!Q36</f>
        <v>0</v>
      </c>
      <c r="R34" s="99">
        <f>男子申込書!R36</f>
        <v>0</v>
      </c>
      <c r="S34" s="99">
        <f>男子申込書!S36</f>
        <v>0</v>
      </c>
    </row>
    <row r="35" spans="1:19" ht="16.5" x14ac:dyDescent="0.25">
      <c r="A35" s="99">
        <f>男子申込書!A37</f>
        <v>31</v>
      </c>
      <c r="B35" s="99">
        <f>男子申込書!B37</f>
        <v>0</v>
      </c>
      <c r="C35" s="99">
        <f>男子申込書!C37</f>
        <v>0</v>
      </c>
      <c r="D35" s="99">
        <f>男子申込書!D37</f>
        <v>0</v>
      </c>
      <c r="E35" s="99">
        <f>男子申込書!E37</f>
        <v>0</v>
      </c>
      <c r="F35" s="99" t="str">
        <f>男子申込書!F37</f>
        <v>男</v>
      </c>
      <c r="G35" s="99" t="str">
        <f>男子申込書!G37</f>
        <v>中学</v>
      </c>
      <c r="H35" s="99">
        <f>男子申込書!H37</f>
        <v>0</v>
      </c>
      <c r="I35" s="99" t="str">
        <f>男子申込書!I37</f>
        <v>北海道</v>
      </c>
      <c r="J35" s="99" t="str">
        <f>男子申込書!J37</f>
        <v>道央</v>
      </c>
      <c r="K35" s="99">
        <f>男子申込書!K37</f>
        <v>0</v>
      </c>
      <c r="L35" s="99">
        <f>男子申込書!L37</f>
        <v>0</v>
      </c>
      <c r="M35" s="99">
        <f>男子申込書!M37</f>
        <v>0</v>
      </c>
      <c r="N35" s="99">
        <f>男子申込書!N37</f>
        <v>0</v>
      </c>
      <c r="O35" s="99">
        <f>男子申込書!O37</f>
        <v>0</v>
      </c>
      <c r="P35" s="99">
        <f>男子申込書!P37</f>
        <v>0</v>
      </c>
      <c r="Q35" s="99">
        <f>男子申込書!Q37</f>
        <v>0</v>
      </c>
      <c r="R35" s="99">
        <f>男子申込書!R37</f>
        <v>0</v>
      </c>
      <c r="S35" s="99">
        <f>男子申込書!S37</f>
        <v>0</v>
      </c>
    </row>
    <row r="36" spans="1:19" ht="16.5" x14ac:dyDescent="0.25">
      <c r="A36" s="99">
        <f>男子申込書!A38</f>
        <v>32</v>
      </c>
      <c r="B36" s="99">
        <f>男子申込書!B38</f>
        <v>0</v>
      </c>
      <c r="C36" s="99">
        <f>男子申込書!C38</f>
        <v>0</v>
      </c>
      <c r="D36" s="99">
        <f>男子申込書!D38</f>
        <v>0</v>
      </c>
      <c r="E36" s="99">
        <f>男子申込書!E38</f>
        <v>0</v>
      </c>
      <c r="F36" s="99" t="str">
        <f>男子申込書!F38</f>
        <v>男</v>
      </c>
      <c r="G36" s="99" t="str">
        <f>男子申込書!G38</f>
        <v>中学</v>
      </c>
      <c r="H36" s="99">
        <f>男子申込書!H38</f>
        <v>0</v>
      </c>
      <c r="I36" s="99" t="str">
        <f>男子申込書!I38</f>
        <v>北海道</v>
      </c>
      <c r="J36" s="99" t="str">
        <f>男子申込書!J38</f>
        <v>道央</v>
      </c>
      <c r="K36" s="99">
        <f>男子申込書!K38</f>
        <v>0</v>
      </c>
      <c r="L36" s="99">
        <f>男子申込書!L38</f>
        <v>0</v>
      </c>
      <c r="M36" s="99">
        <f>男子申込書!M38</f>
        <v>0</v>
      </c>
      <c r="N36" s="99">
        <f>男子申込書!N38</f>
        <v>0</v>
      </c>
      <c r="O36" s="99">
        <f>男子申込書!O38</f>
        <v>0</v>
      </c>
      <c r="P36" s="99">
        <f>男子申込書!P38</f>
        <v>0</v>
      </c>
      <c r="Q36" s="99">
        <f>男子申込書!Q38</f>
        <v>0</v>
      </c>
      <c r="R36" s="99">
        <f>男子申込書!R38</f>
        <v>0</v>
      </c>
      <c r="S36" s="99">
        <f>男子申込書!S38</f>
        <v>0</v>
      </c>
    </row>
    <row r="37" spans="1:19" ht="16.5" x14ac:dyDescent="0.25">
      <c r="A37" s="99">
        <f>男子申込書!A39</f>
        <v>33</v>
      </c>
      <c r="B37" s="99">
        <f>男子申込書!B39</f>
        <v>0</v>
      </c>
      <c r="C37" s="99">
        <f>男子申込書!C39</f>
        <v>0</v>
      </c>
      <c r="D37" s="99">
        <f>男子申込書!D39</f>
        <v>0</v>
      </c>
      <c r="E37" s="99">
        <f>男子申込書!E39</f>
        <v>0</v>
      </c>
      <c r="F37" s="99" t="str">
        <f>男子申込書!F39</f>
        <v>男</v>
      </c>
      <c r="G37" s="99" t="str">
        <f>男子申込書!G39</f>
        <v>中学</v>
      </c>
      <c r="H37" s="99">
        <f>男子申込書!H39</f>
        <v>0</v>
      </c>
      <c r="I37" s="99" t="str">
        <f>男子申込書!I39</f>
        <v>北海道</v>
      </c>
      <c r="J37" s="99" t="str">
        <f>男子申込書!J39</f>
        <v>道央</v>
      </c>
      <c r="K37" s="99">
        <f>男子申込書!K39</f>
        <v>0</v>
      </c>
      <c r="L37" s="99">
        <f>男子申込書!L39</f>
        <v>0</v>
      </c>
      <c r="M37" s="99">
        <f>男子申込書!M39</f>
        <v>0</v>
      </c>
      <c r="N37" s="99">
        <f>男子申込書!N39</f>
        <v>0</v>
      </c>
      <c r="O37" s="99">
        <f>男子申込書!O39</f>
        <v>0</v>
      </c>
      <c r="P37" s="99">
        <f>男子申込書!P39</f>
        <v>0</v>
      </c>
      <c r="Q37" s="99">
        <f>男子申込書!Q39</f>
        <v>0</v>
      </c>
      <c r="R37" s="99">
        <f>男子申込書!R39</f>
        <v>0</v>
      </c>
      <c r="S37" s="99">
        <f>男子申込書!S39</f>
        <v>0</v>
      </c>
    </row>
    <row r="38" spans="1:19" ht="16.5" x14ac:dyDescent="0.25">
      <c r="A38" s="99">
        <f>男子申込書!A40</f>
        <v>34</v>
      </c>
      <c r="B38" s="99">
        <f>男子申込書!B40</f>
        <v>0</v>
      </c>
      <c r="C38" s="99">
        <f>男子申込書!C40</f>
        <v>0</v>
      </c>
      <c r="D38" s="99">
        <f>男子申込書!D40</f>
        <v>0</v>
      </c>
      <c r="E38" s="99">
        <f>男子申込書!E40</f>
        <v>0</v>
      </c>
      <c r="F38" s="99" t="str">
        <f>男子申込書!F40</f>
        <v>男</v>
      </c>
      <c r="G38" s="99" t="str">
        <f>男子申込書!G40</f>
        <v>中学</v>
      </c>
      <c r="H38" s="99">
        <f>男子申込書!H40</f>
        <v>0</v>
      </c>
      <c r="I38" s="99" t="str">
        <f>男子申込書!I40</f>
        <v>北海道</v>
      </c>
      <c r="J38" s="99" t="str">
        <f>男子申込書!J40</f>
        <v>道央</v>
      </c>
      <c r="K38" s="99">
        <f>男子申込書!K40</f>
        <v>0</v>
      </c>
      <c r="L38" s="99">
        <f>男子申込書!L40</f>
        <v>0</v>
      </c>
      <c r="M38" s="99">
        <f>男子申込書!M40</f>
        <v>0</v>
      </c>
      <c r="N38" s="99">
        <f>男子申込書!N40</f>
        <v>0</v>
      </c>
      <c r="O38" s="99">
        <f>男子申込書!O40</f>
        <v>0</v>
      </c>
      <c r="P38" s="99">
        <f>男子申込書!P40</f>
        <v>0</v>
      </c>
      <c r="Q38" s="99">
        <f>男子申込書!Q40</f>
        <v>0</v>
      </c>
      <c r="R38" s="99">
        <f>男子申込書!R40</f>
        <v>0</v>
      </c>
      <c r="S38" s="99">
        <f>男子申込書!S40</f>
        <v>0</v>
      </c>
    </row>
    <row r="39" spans="1:19" ht="16.5" x14ac:dyDescent="0.25">
      <c r="A39" s="99">
        <f>男子申込書!A41</f>
        <v>35</v>
      </c>
      <c r="B39" s="99">
        <f>男子申込書!B41</f>
        <v>0</v>
      </c>
      <c r="C39" s="99">
        <f>男子申込書!C41</f>
        <v>0</v>
      </c>
      <c r="D39" s="99">
        <f>男子申込書!D41</f>
        <v>0</v>
      </c>
      <c r="E39" s="99">
        <f>男子申込書!E41</f>
        <v>0</v>
      </c>
      <c r="F39" s="99" t="str">
        <f>男子申込書!F41</f>
        <v>男</v>
      </c>
      <c r="G39" s="99" t="str">
        <f>男子申込書!G41</f>
        <v>中学</v>
      </c>
      <c r="H39" s="99">
        <f>男子申込書!H41</f>
        <v>0</v>
      </c>
      <c r="I39" s="99" t="str">
        <f>男子申込書!I41</f>
        <v>北海道</v>
      </c>
      <c r="J39" s="99" t="str">
        <f>男子申込書!J41</f>
        <v>道央</v>
      </c>
      <c r="K39" s="99">
        <f>男子申込書!K41</f>
        <v>0</v>
      </c>
      <c r="L39" s="99">
        <f>男子申込書!L41</f>
        <v>0</v>
      </c>
      <c r="M39" s="99">
        <f>男子申込書!M41</f>
        <v>0</v>
      </c>
      <c r="N39" s="99">
        <f>男子申込書!N41</f>
        <v>0</v>
      </c>
      <c r="O39" s="99">
        <f>男子申込書!O41</f>
        <v>0</v>
      </c>
      <c r="P39" s="99">
        <f>男子申込書!P41</f>
        <v>0</v>
      </c>
      <c r="Q39" s="99">
        <f>男子申込書!Q41</f>
        <v>0</v>
      </c>
      <c r="R39" s="99">
        <f>男子申込書!R41</f>
        <v>0</v>
      </c>
      <c r="S39" s="99">
        <f>男子申込書!S41</f>
        <v>0</v>
      </c>
    </row>
    <row r="40" spans="1:19" ht="16.5" x14ac:dyDescent="0.25">
      <c r="A40" s="99">
        <f>男子申込書!A42</f>
        <v>36</v>
      </c>
      <c r="B40" s="99">
        <f>男子申込書!B42</f>
        <v>0</v>
      </c>
      <c r="C40" s="99">
        <f>男子申込書!C42</f>
        <v>0</v>
      </c>
      <c r="D40" s="99">
        <f>男子申込書!D42</f>
        <v>0</v>
      </c>
      <c r="E40" s="99">
        <f>男子申込書!E42</f>
        <v>0</v>
      </c>
      <c r="F40" s="99" t="str">
        <f>男子申込書!F42</f>
        <v>男</v>
      </c>
      <c r="G40" s="99" t="str">
        <f>男子申込書!G42</f>
        <v>中学</v>
      </c>
      <c r="H40" s="99">
        <f>男子申込書!H42</f>
        <v>0</v>
      </c>
      <c r="I40" s="99" t="str">
        <f>男子申込書!I42</f>
        <v>北海道</v>
      </c>
      <c r="J40" s="99" t="str">
        <f>男子申込書!J42</f>
        <v>道央</v>
      </c>
      <c r="K40" s="99">
        <f>男子申込書!K42</f>
        <v>0</v>
      </c>
      <c r="L40" s="99">
        <f>男子申込書!L42</f>
        <v>0</v>
      </c>
      <c r="M40" s="99">
        <f>男子申込書!M42</f>
        <v>0</v>
      </c>
      <c r="N40" s="99">
        <f>男子申込書!N42</f>
        <v>0</v>
      </c>
      <c r="O40" s="99">
        <f>男子申込書!O42</f>
        <v>0</v>
      </c>
      <c r="P40" s="99">
        <f>男子申込書!P42</f>
        <v>0</v>
      </c>
      <c r="Q40" s="99">
        <f>男子申込書!Q42</f>
        <v>0</v>
      </c>
      <c r="R40" s="99">
        <f>男子申込書!R42</f>
        <v>0</v>
      </c>
      <c r="S40" s="99">
        <f>男子申込書!S42</f>
        <v>0</v>
      </c>
    </row>
    <row r="41" spans="1:19" ht="16.5" x14ac:dyDescent="0.25">
      <c r="A41" s="99">
        <f>男子申込書!A43</f>
        <v>37</v>
      </c>
      <c r="B41" s="99">
        <f>男子申込書!B43</f>
        <v>0</v>
      </c>
      <c r="C41" s="99">
        <f>男子申込書!C43</f>
        <v>0</v>
      </c>
      <c r="D41" s="99">
        <f>男子申込書!D43</f>
        <v>0</v>
      </c>
      <c r="E41" s="99">
        <f>男子申込書!E43</f>
        <v>0</v>
      </c>
      <c r="F41" s="99" t="str">
        <f>男子申込書!F43</f>
        <v>男</v>
      </c>
      <c r="G41" s="99" t="str">
        <f>男子申込書!G43</f>
        <v>中学</v>
      </c>
      <c r="H41" s="99">
        <f>男子申込書!H43</f>
        <v>0</v>
      </c>
      <c r="I41" s="99" t="str">
        <f>男子申込書!I43</f>
        <v>北海道</v>
      </c>
      <c r="J41" s="99" t="str">
        <f>男子申込書!J43</f>
        <v>道央</v>
      </c>
      <c r="K41" s="99">
        <f>男子申込書!K43</f>
        <v>0</v>
      </c>
      <c r="L41" s="99">
        <f>男子申込書!L43</f>
        <v>0</v>
      </c>
      <c r="M41" s="99">
        <f>男子申込書!M43</f>
        <v>0</v>
      </c>
      <c r="N41" s="99">
        <f>男子申込書!N43</f>
        <v>0</v>
      </c>
      <c r="O41" s="99">
        <f>男子申込書!O43</f>
        <v>0</v>
      </c>
      <c r="P41" s="99">
        <f>男子申込書!P43</f>
        <v>0</v>
      </c>
      <c r="Q41" s="99">
        <f>男子申込書!Q43</f>
        <v>0</v>
      </c>
      <c r="R41" s="99">
        <f>男子申込書!R43</f>
        <v>0</v>
      </c>
      <c r="S41" s="99">
        <f>男子申込書!S43</f>
        <v>0</v>
      </c>
    </row>
    <row r="42" spans="1:19" ht="16.5" x14ac:dyDescent="0.25">
      <c r="A42" s="99">
        <f>男子申込書!A44</f>
        <v>38</v>
      </c>
      <c r="B42" s="99">
        <f>男子申込書!B44</f>
        <v>0</v>
      </c>
      <c r="C42" s="99">
        <f>男子申込書!C44</f>
        <v>0</v>
      </c>
      <c r="D42" s="99">
        <f>男子申込書!D44</f>
        <v>0</v>
      </c>
      <c r="E42" s="99">
        <f>男子申込書!E44</f>
        <v>0</v>
      </c>
      <c r="F42" s="99" t="str">
        <f>男子申込書!F44</f>
        <v>男</v>
      </c>
      <c r="G42" s="99" t="str">
        <f>男子申込書!G44</f>
        <v>中学</v>
      </c>
      <c r="H42" s="99">
        <f>男子申込書!H44</f>
        <v>0</v>
      </c>
      <c r="I42" s="99" t="str">
        <f>男子申込書!I44</f>
        <v>北海道</v>
      </c>
      <c r="J42" s="99" t="str">
        <f>男子申込書!J44</f>
        <v>道央</v>
      </c>
      <c r="K42" s="99">
        <f>男子申込書!K44</f>
        <v>0</v>
      </c>
      <c r="L42" s="99">
        <f>男子申込書!L44</f>
        <v>0</v>
      </c>
      <c r="M42" s="99">
        <f>男子申込書!M44</f>
        <v>0</v>
      </c>
      <c r="N42" s="99">
        <f>男子申込書!N44</f>
        <v>0</v>
      </c>
      <c r="O42" s="99">
        <f>男子申込書!O44</f>
        <v>0</v>
      </c>
      <c r="P42" s="99">
        <f>男子申込書!P44</f>
        <v>0</v>
      </c>
      <c r="Q42" s="99">
        <f>男子申込書!Q44</f>
        <v>0</v>
      </c>
      <c r="R42" s="99">
        <f>男子申込書!R44</f>
        <v>0</v>
      </c>
      <c r="S42" s="99">
        <f>男子申込書!S44</f>
        <v>0</v>
      </c>
    </row>
    <row r="43" spans="1:19" ht="16.5" x14ac:dyDescent="0.25">
      <c r="A43" s="99">
        <f>男子申込書!A45</f>
        <v>39</v>
      </c>
      <c r="B43" s="99">
        <f>男子申込書!B45</f>
        <v>0</v>
      </c>
      <c r="C43" s="99">
        <f>男子申込書!C45</f>
        <v>0</v>
      </c>
      <c r="D43" s="99">
        <f>男子申込書!D45</f>
        <v>0</v>
      </c>
      <c r="E43" s="99">
        <f>男子申込書!E45</f>
        <v>0</v>
      </c>
      <c r="F43" s="99" t="str">
        <f>男子申込書!F45</f>
        <v>男</v>
      </c>
      <c r="G43" s="99" t="str">
        <f>男子申込書!G45</f>
        <v>中学</v>
      </c>
      <c r="H43" s="99">
        <f>男子申込書!H45</f>
        <v>0</v>
      </c>
      <c r="I43" s="99" t="str">
        <f>男子申込書!I45</f>
        <v>北海道</v>
      </c>
      <c r="J43" s="99" t="str">
        <f>男子申込書!J45</f>
        <v>道央</v>
      </c>
      <c r="K43" s="99">
        <f>男子申込書!K45</f>
        <v>0</v>
      </c>
      <c r="L43" s="99">
        <f>男子申込書!L45</f>
        <v>0</v>
      </c>
      <c r="M43" s="99">
        <f>男子申込書!M45</f>
        <v>0</v>
      </c>
      <c r="N43" s="99">
        <f>男子申込書!N45</f>
        <v>0</v>
      </c>
      <c r="O43" s="99">
        <f>男子申込書!O45</f>
        <v>0</v>
      </c>
      <c r="P43" s="99">
        <f>男子申込書!P45</f>
        <v>0</v>
      </c>
      <c r="Q43" s="99">
        <f>男子申込書!Q45</f>
        <v>0</v>
      </c>
      <c r="R43" s="99">
        <f>男子申込書!R45</f>
        <v>0</v>
      </c>
      <c r="S43" s="99">
        <f>男子申込書!S45</f>
        <v>0</v>
      </c>
    </row>
    <row r="44" spans="1:19" ht="16.5" x14ac:dyDescent="0.25">
      <c r="A44" s="99">
        <f>男子申込書!A46</f>
        <v>40</v>
      </c>
      <c r="B44" s="99">
        <f>男子申込書!B46</f>
        <v>0</v>
      </c>
      <c r="C44" s="99">
        <f>男子申込書!C46</f>
        <v>0</v>
      </c>
      <c r="D44" s="99">
        <f>男子申込書!D46</f>
        <v>0</v>
      </c>
      <c r="E44" s="99">
        <f>男子申込書!E46</f>
        <v>0</v>
      </c>
      <c r="F44" s="99" t="str">
        <f>男子申込書!F46</f>
        <v>男</v>
      </c>
      <c r="G44" s="99" t="str">
        <f>男子申込書!G46</f>
        <v>中学</v>
      </c>
      <c r="H44" s="99">
        <f>男子申込書!H46</f>
        <v>0</v>
      </c>
      <c r="I44" s="99" t="str">
        <f>男子申込書!I46</f>
        <v>北海道</v>
      </c>
      <c r="J44" s="99" t="str">
        <f>男子申込書!J46</f>
        <v>道央</v>
      </c>
      <c r="K44" s="99">
        <f>男子申込書!K46</f>
        <v>0</v>
      </c>
      <c r="L44" s="99">
        <f>男子申込書!L46</f>
        <v>0</v>
      </c>
      <c r="M44" s="99">
        <f>男子申込書!M46</f>
        <v>0</v>
      </c>
      <c r="N44" s="99">
        <f>男子申込書!N46</f>
        <v>0</v>
      </c>
      <c r="O44" s="99">
        <f>男子申込書!O46</f>
        <v>0</v>
      </c>
      <c r="P44" s="99">
        <f>男子申込書!P46</f>
        <v>0</v>
      </c>
      <c r="Q44" s="99">
        <f>男子申込書!Q46</f>
        <v>0</v>
      </c>
      <c r="R44" s="99">
        <f>男子申込書!R46</f>
        <v>0</v>
      </c>
      <c r="S44" s="99">
        <f>男子申込書!S46</f>
        <v>0</v>
      </c>
    </row>
    <row r="45" spans="1:19" ht="16.5" x14ac:dyDescent="0.25">
      <c r="A45" s="99">
        <f>男子申込書!A47</f>
        <v>41</v>
      </c>
      <c r="B45" s="99">
        <f>男子申込書!B47</f>
        <v>0</v>
      </c>
      <c r="C45" s="99">
        <f>男子申込書!C47</f>
        <v>0</v>
      </c>
      <c r="D45" s="99">
        <f>男子申込書!D47</f>
        <v>0</v>
      </c>
      <c r="E45" s="99">
        <f>男子申込書!E47</f>
        <v>0</v>
      </c>
      <c r="F45" s="99" t="str">
        <f>男子申込書!F47</f>
        <v>男</v>
      </c>
      <c r="G45" s="99" t="str">
        <f>男子申込書!G47</f>
        <v>中学</v>
      </c>
      <c r="H45" s="99">
        <f>男子申込書!H47</f>
        <v>0</v>
      </c>
      <c r="I45" s="99" t="str">
        <f>男子申込書!I47</f>
        <v>北海道</v>
      </c>
      <c r="J45" s="99" t="str">
        <f>男子申込書!J47</f>
        <v>道央</v>
      </c>
      <c r="K45" s="99">
        <f>男子申込書!K47</f>
        <v>0</v>
      </c>
      <c r="L45" s="99">
        <f>男子申込書!L47</f>
        <v>0</v>
      </c>
      <c r="M45" s="99">
        <f>男子申込書!M47</f>
        <v>0</v>
      </c>
      <c r="N45" s="99">
        <f>男子申込書!N47</f>
        <v>0</v>
      </c>
      <c r="O45" s="99">
        <f>男子申込書!O47</f>
        <v>0</v>
      </c>
      <c r="P45" s="99">
        <f>男子申込書!P47</f>
        <v>0</v>
      </c>
      <c r="Q45" s="99">
        <f>男子申込書!Q47</f>
        <v>0</v>
      </c>
      <c r="R45" s="99">
        <f>男子申込書!R47</f>
        <v>0</v>
      </c>
      <c r="S45" s="99">
        <f>男子申込書!S47</f>
        <v>0</v>
      </c>
    </row>
    <row r="46" spans="1:19" ht="16.5" x14ac:dyDescent="0.25">
      <c r="A46" s="99">
        <f>男子申込書!A48</f>
        <v>42</v>
      </c>
      <c r="B46" s="99">
        <f>男子申込書!B48</f>
        <v>0</v>
      </c>
      <c r="C46" s="99">
        <f>男子申込書!C48</f>
        <v>0</v>
      </c>
      <c r="D46" s="99">
        <f>男子申込書!D48</f>
        <v>0</v>
      </c>
      <c r="E46" s="99">
        <f>男子申込書!E48</f>
        <v>0</v>
      </c>
      <c r="F46" s="99" t="str">
        <f>男子申込書!F48</f>
        <v>男</v>
      </c>
      <c r="G46" s="99" t="str">
        <f>男子申込書!G48</f>
        <v>中学</v>
      </c>
      <c r="H46" s="99">
        <f>男子申込書!H48</f>
        <v>0</v>
      </c>
      <c r="I46" s="99" t="str">
        <f>男子申込書!I48</f>
        <v>北海道</v>
      </c>
      <c r="J46" s="99" t="str">
        <f>男子申込書!J48</f>
        <v>道央</v>
      </c>
      <c r="K46" s="99">
        <f>男子申込書!K48</f>
        <v>0</v>
      </c>
      <c r="L46" s="99">
        <f>男子申込書!L48</f>
        <v>0</v>
      </c>
      <c r="M46" s="99">
        <f>男子申込書!M48</f>
        <v>0</v>
      </c>
      <c r="N46" s="99">
        <f>男子申込書!N48</f>
        <v>0</v>
      </c>
      <c r="O46" s="99">
        <f>男子申込書!O48</f>
        <v>0</v>
      </c>
      <c r="P46" s="99">
        <f>男子申込書!P48</f>
        <v>0</v>
      </c>
      <c r="Q46" s="99">
        <f>男子申込書!Q48</f>
        <v>0</v>
      </c>
      <c r="R46" s="99">
        <f>男子申込書!R48</f>
        <v>0</v>
      </c>
      <c r="S46" s="99">
        <f>男子申込書!S48</f>
        <v>0</v>
      </c>
    </row>
    <row r="47" spans="1:19" ht="16.5" x14ac:dyDescent="0.25">
      <c r="A47" s="99">
        <f>男子申込書!A49</f>
        <v>43</v>
      </c>
      <c r="B47" s="99">
        <f>男子申込書!B49</f>
        <v>0</v>
      </c>
      <c r="C47" s="99">
        <f>男子申込書!C49</f>
        <v>0</v>
      </c>
      <c r="D47" s="99">
        <f>男子申込書!D49</f>
        <v>0</v>
      </c>
      <c r="E47" s="99">
        <f>男子申込書!E49</f>
        <v>0</v>
      </c>
      <c r="F47" s="99" t="str">
        <f>男子申込書!F49</f>
        <v>男</v>
      </c>
      <c r="G47" s="99" t="str">
        <f>男子申込書!G49</f>
        <v>中学</v>
      </c>
      <c r="H47" s="99">
        <f>男子申込書!H49</f>
        <v>0</v>
      </c>
      <c r="I47" s="99" t="str">
        <f>男子申込書!I49</f>
        <v>北海道</v>
      </c>
      <c r="J47" s="99" t="str">
        <f>男子申込書!J49</f>
        <v>道央</v>
      </c>
      <c r="K47" s="99">
        <f>男子申込書!K49</f>
        <v>0</v>
      </c>
      <c r="L47" s="99">
        <f>男子申込書!L49</f>
        <v>0</v>
      </c>
      <c r="M47" s="99">
        <f>男子申込書!M49</f>
        <v>0</v>
      </c>
      <c r="N47" s="99">
        <f>男子申込書!N49</f>
        <v>0</v>
      </c>
      <c r="O47" s="99">
        <f>男子申込書!O49</f>
        <v>0</v>
      </c>
      <c r="P47" s="99">
        <f>男子申込書!P49</f>
        <v>0</v>
      </c>
      <c r="Q47" s="99">
        <f>男子申込書!Q49</f>
        <v>0</v>
      </c>
      <c r="R47" s="99">
        <f>男子申込書!R49</f>
        <v>0</v>
      </c>
      <c r="S47" s="99">
        <f>男子申込書!S49</f>
        <v>0</v>
      </c>
    </row>
    <row r="48" spans="1:19" ht="16.5" x14ac:dyDescent="0.25">
      <c r="A48" s="99">
        <f>男子申込書!A50</f>
        <v>44</v>
      </c>
      <c r="B48" s="99">
        <f>男子申込書!B50</f>
        <v>0</v>
      </c>
      <c r="C48" s="99">
        <f>男子申込書!C50</f>
        <v>0</v>
      </c>
      <c r="D48" s="99">
        <f>男子申込書!D50</f>
        <v>0</v>
      </c>
      <c r="E48" s="99">
        <f>男子申込書!E50</f>
        <v>0</v>
      </c>
      <c r="F48" s="99" t="str">
        <f>男子申込書!F50</f>
        <v>男</v>
      </c>
      <c r="G48" s="99" t="str">
        <f>男子申込書!G50</f>
        <v>中学</v>
      </c>
      <c r="H48" s="99">
        <f>男子申込書!H50</f>
        <v>0</v>
      </c>
      <c r="I48" s="99" t="str">
        <f>男子申込書!I50</f>
        <v>北海道</v>
      </c>
      <c r="J48" s="99" t="str">
        <f>男子申込書!J50</f>
        <v>道央</v>
      </c>
      <c r="K48" s="99">
        <f>男子申込書!K50</f>
        <v>0</v>
      </c>
      <c r="L48" s="99">
        <f>男子申込書!L50</f>
        <v>0</v>
      </c>
      <c r="M48" s="99">
        <f>男子申込書!M50</f>
        <v>0</v>
      </c>
      <c r="N48" s="99">
        <f>男子申込書!N50</f>
        <v>0</v>
      </c>
      <c r="O48" s="99">
        <f>男子申込書!O50</f>
        <v>0</v>
      </c>
      <c r="P48" s="99">
        <f>男子申込書!P50</f>
        <v>0</v>
      </c>
      <c r="Q48" s="99">
        <f>男子申込書!Q50</f>
        <v>0</v>
      </c>
      <c r="R48" s="99">
        <f>男子申込書!R50</f>
        <v>0</v>
      </c>
      <c r="S48" s="99">
        <f>男子申込書!S50</f>
        <v>0</v>
      </c>
    </row>
    <row r="49" spans="1:19" ht="16.5" x14ac:dyDescent="0.25">
      <c r="A49" s="99">
        <f>男子申込書!A51</f>
        <v>45</v>
      </c>
      <c r="B49" s="99">
        <f>男子申込書!B51</f>
        <v>0</v>
      </c>
      <c r="C49" s="99">
        <f>男子申込書!C51</f>
        <v>0</v>
      </c>
      <c r="D49" s="99">
        <f>男子申込書!D51</f>
        <v>0</v>
      </c>
      <c r="E49" s="99">
        <f>男子申込書!E51</f>
        <v>0</v>
      </c>
      <c r="F49" s="99" t="str">
        <f>男子申込書!F51</f>
        <v>男</v>
      </c>
      <c r="G49" s="99" t="str">
        <f>男子申込書!G51</f>
        <v>中学</v>
      </c>
      <c r="H49" s="99">
        <f>男子申込書!H51</f>
        <v>0</v>
      </c>
      <c r="I49" s="99" t="str">
        <f>男子申込書!I51</f>
        <v>北海道</v>
      </c>
      <c r="J49" s="99" t="str">
        <f>男子申込書!J51</f>
        <v>道央</v>
      </c>
      <c r="K49" s="99">
        <f>男子申込書!K51</f>
        <v>0</v>
      </c>
      <c r="L49" s="99">
        <f>男子申込書!L51</f>
        <v>0</v>
      </c>
      <c r="M49" s="99">
        <f>男子申込書!M51</f>
        <v>0</v>
      </c>
      <c r="N49" s="99">
        <f>男子申込書!N51</f>
        <v>0</v>
      </c>
      <c r="O49" s="99">
        <f>男子申込書!O51</f>
        <v>0</v>
      </c>
      <c r="P49" s="99">
        <f>男子申込書!P51</f>
        <v>0</v>
      </c>
      <c r="Q49" s="99">
        <f>男子申込書!Q51</f>
        <v>0</v>
      </c>
      <c r="R49" s="99">
        <f>男子申込書!R51</f>
        <v>0</v>
      </c>
      <c r="S49" s="99">
        <f>男子申込書!S51</f>
        <v>0</v>
      </c>
    </row>
    <row r="50" spans="1:19" ht="16.5" x14ac:dyDescent="0.25">
      <c r="A50" s="99">
        <f>男子申込書!A52</f>
        <v>46</v>
      </c>
      <c r="B50" s="99">
        <f>男子申込書!B52</f>
        <v>0</v>
      </c>
      <c r="C50" s="99">
        <f>男子申込書!C52</f>
        <v>0</v>
      </c>
      <c r="D50" s="99">
        <f>男子申込書!D52</f>
        <v>0</v>
      </c>
      <c r="E50" s="99">
        <f>男子申込書!E52</f>
        <v>0</v>
      </c>
      <c r="F50" s="99" t="str">
        <f>男子申込書!F52</f>
        <v>男</v>
      </c>
      <c r="G50" s="99" t="str">
        <f>男子申込書!G52</f>
        <v>中学</v>
      </c>
      <c r="H50" s="99">
        <f>男子申込書!H52</f>
        <v>0</v>
      </c>
      <c r="I50" s="99" t="str">
        <f>男子申込書!I52</f>
        <v>北海道</v>
      </c>
      <c r="J50" s="99" t="str">
        <f>男子申込書!J52</f>
        <v>道央</v>
      </c>
      <c r="K50" s="99">
        <f>男子申込書!K52</f>
        <v>0</v>
      </c>
      <c r="L50" s="99">
        <f>男子申込書!L52</f>
        <v>0</v>
      </c>
      <c r="M50" s="99">
        <f>男子申込書!M52</f>
        <v>0</v>
      </c>
      <c r="N50" s="99">
        <f>男子申込書!N52</f>
        <v>0</v>
      </c>
      <c r="O50" s="99">
        <f>男子申込書!O52</f>
        <v>0</v>
      </c>
      <c r="P50" s="99">
        <f>男子申込書!P52</f>
        <v>0</v>
      </c>
      <c r="Q50" s="99">
        <f>男子申込書!Q52</f>
        <v>0</v>
      </c>
      <c r="R50" s="99">
        <f>男子申込書!R52</f>
        <v>0</v>
      </c>
      <c r="S50" s="99">
        <f>男子申込書!S52</f>
        <v>0</v>
      </c>
    </row>
    <row r="51" spans="1:19" ht="16.5" x14ac:dyDescent="0.25">
      <c r="A51" s="99">
        <f>男子申込書!A53</f>
        <v>47</v>
      </c>
      <c r="B51" s="99">
        <f>男子申込書!B53</f>
        <v>0</v>
      </c>
      <c r="C51" s="99">
        <f>男子申込書!C53</f>
        <v>0</v>
      </c>
      <c r="D51" s="99">
        <f>男子申込書!D53</f>
        <v>0</v>
      </c>
      <c r="E51" s="99">
        <f>男子申込書!E53</f>
        <v>0</v>
      </c>
      <c r="F51" s="99" t="str">
        <f>男子申込書!F53</f>
        <v>男</v>
      </c>
      <c r="G51" s="99" t="str">
        <f>男子申込書!G53</f>
        <v>中学</v>
      </c>
      <c r="H51" s="99">
        <f>男子申込書!H53</f>
        <v>0</v>
      </c>
      <c r="I51" s="99" t="str">
        <f>男子申込書!I53</f>
        <v>北海道</v>
      </c>
      <c r="J51" s="99" t="str">
        <f>男子申込書!J53</f>
        <v>道央</v>
      </c>
      <c r="K51" s="99">
        <f>男子申込書!K53</f>
        <v>0</v>
      </c>
      <c r="L51" s="99">
        <f>男子申込書!L53</f>
        <v>0</v>
      </c>
      <c r="M51" s="99">
        <f>男子申込書!M53</f>
        <v>0</v>
      </c>
      <c r="N51" s="99">
        <f>男子申込書!N53</f>
        <v>0</v>
      </c>
      <c r="O51" s="99">
        <f>男子申込書!O53</f>
        <v>0</v>
      </c>
      <c r="P51" s="99">
        <f>男子申込書!P53</f>
        <v>0</v>
      </c>
      <c r="Q51" s="99">
        <f>男子申込書!Q53</f>
        <v>0</v>
      </c>
      <c r="R51" s="99">
        <f>男子申込書!R53</f>
        <v>0</v>
      </c>
      <c r="S51" s="99">
        <f>男子申込書!S53</f>
        <v>0</v>
      </c>
    </row>
    <row r="52" spans="1:19" ht="16.5" x14ac:dyDescent="0.25">
      <c r="A52" s="99">
        <f>男子申込書!A54</f>
        <v>48</v>
      </c>
      <c r="B52" s="99">
        <f>男子申込書!B54</f>
        <v>0</v>
      </c>
      <c r="C52" s="99">
        <f>男子申込書!C54</f>
        <v>0</v>
      </c>
      <c r="D52" s="99">
        <f>男子申込書!D54</f>
        <v>0</v>
      </c>
      <c r="E52" s="99">
        <f>男子申込書!E54</f>
        <v>0</v>
      </c>
      <c r="F52" s="99" t="str">
        <f>男子申込書!F54</f>
        <v>男</v>
      </c>
      <c r="G52" s="99" t="str">
        <f>男子申込書!G54</f>
        <v>中学</v>
      </c>
      <c r="H52" s="99">
        <f>男子申込書!H54</f>
        <v>0</v>
      </c>
      <c r="I52" s="99" t="str">
        <f>男子申込書!I54</f>
        <v>北海道</v>
      </c>
      <c r="J52" s="99" t="str">
        <f>男子申込書!J54</f>
        <v>道央</v>
      </c>
      <c r="K52" s="99">
        <f>男子申込書!K54</f>
        <v>0</v>
      </c>
      <c r="L52" s="99">
        <f>男子申込書!L54</f>
        <v>0</v>
      </c>
      <c r="M52" s="99">
        <f>男子申込書!M54</f>
        <v>0</v>
      </c>
      <c r="N52" s="99">
        <f>男子申込書!N54</f>
        <v>0</v>
      </c>
      <c r="O52" s="99">
        <f>男子申込書!O54</f>
        <v>0</v>
      </c>
      <c r="P52" s="99">
        <f>男子申込書!P54</f>
        <v>0</v>
      </c>
      <c r="Q52" s="99">
        <f>男子申込書!Q54</f>
        <v>0</v>
      </c>
      <c r="R52" s="99">
        <f>男子申込書!R54</f>
        <v>0</v>
      </c>
      <c r="S52" s="99">
        <f>男子申込書!S54</f>
        <v>0</v>
      </c>
    </row>
    <row r="53" spans="1:19" ht="16.5" x14ac:dyDescent="0.25">
      <c r="A53" s="99">
        <f>男子申込書!A55</f>
        <v>49</v>
      </c>
      <c r="B53" s="99">
        <f>男子申込書!B55</f>
        <v>0</v>
      </c>
      <c r="C53" s="99">
        <f>男子申込書!C55</f>
        <v>0</v>
      </c>
      <c r="D53" s="99">
        <f>男子申込書!D55</f>
        <v>0</v>
      </c>
      <c r="E53" s="99">
        <f>男子申込書!E55</f>
        <v>0</v>
      </c>
      <c r="F53" s="99" t="str">
        <f>男子申込書!F55</f>
        <v>男</v>
      </c>
      <c r="G53" s="99" t="str">
        <f>男子申込書!G55</f>
        <v>中学</v>
      </c>
      <c r="H53" s="99">
        <f>男子申込書!H55</f>
        <v>0</v>
      </c>
      <c r="I53" s="99" t="str">
        <f>男子申込書!I55</f>
        <v>北海道</v>
      </c>
      <c r="J53" s="99" t="str">
        <f>男子申込書!J55</f>
        <v>道央</v>
      </c>
      <c r="K53" s="99">
        <f>男子申込書!K55</f>
        <v>0</v>
      </c>
      <c r="L53" s="99">
        <f>男子申込書!L55</f>
        <v>0</v>
      </c>
      <c r="M53" s="99">
        <f>男子申込書!M55</f>
        <v>0</v>
      </c>
      <c r="N53" s="99">
        <f>男子申込書!N55</f>
        <v>0</v>
      </c>
      <c r="O53" s="99">
        <f>男子申込書!O55</f>
        <v>0</v>
      </c>
      <c r="P53" s="99">
        <f>男子申込書!P55</f>
        <v>0</v>
      </c>
      <c r="Q53" s="99">
        <f>男子申込書!Q55</f>
        <v>0</v>
      </c>
      <c r="R53" s="99">
        <f>男子申込書!R55</f>
        <v>0</v>
      </c>
      <c r="S53" s="99">
        <f>男子申込書!S55</f>
        <v>0</v>
      </c>
    </row>
    <row r="54" spans="1:19" ht="16.5" x14ac:dyDescent="0.25">
      <c r="A54" s="99">
        <f>男子申込書!A56</f>
        <v>50</v>
      </c>
      <c r="B54" s="99">
        <f>男子申込書!B56</f>
        <v>0</v>
      </c>
      <c r="C54" s="99">
        <f>男子申込書!C56</f>
        <v>0</v>
      </c>
      <c r="D54" s="99">
        <f>男子申込書!D56</f>
        <v>0</v>
      </c>
      <c r="E54" s="99">
        <f>男子申込書!E56</f>
        <v>0</v>
      </c>
      <c r="F54" s="99" t="str">
        <f>男子申込書!F56</f>
        <v>男</v>
      </c>
      <c r="G54" s="99" t="str">
        <f>男子申込書!G56</f>
        <v>中学</v>
      </c>
      <c r="H54" s="99">
        <f>男子申込書!H56</f>
        <v>0</v>
      </c>
      <c r="I54" s="99" t="str">
        <f>男子申込書!I56</f>
        <v>北海道</v>
      </c>
      <c r="J54" s="99" t="str">
        <f>男子申込書!J56</f>
        <v>道央</v>
      </c>
      <c r="K54" s="99">
        <f>男子申込書!K56</f>
        <v>0</v>
      </c>
      <c r="L54" s="99">
        <f>男子申込書!L56</f>
        <v>0</v>
      </c>
      <c r="M54" s="99">
        <f>男子申込書!M56</f>
        <v>0</v>
      </c>
      <c r="N54" s="99">
        <f>男子申込書!N56</f>
        <v>0</v>
      </c>
      <c r="O54" s="99">
        <f>男子申込書!O56</f>
        <v>0</v>
      </c>
      <c r="P54" s="99">
        <f>男子申込書!P56</f>
        <v>0</v>
      </c>
      <c r="Q54" s="99">
        <f>男子申込書!Q56</f>
        <v>0</v>
      </c>
      <c r="R54" s="99">
        <f>男子申込書!R56</f>
        <v>0</v>
      </c>
      <c r="S54" s="99">
        <f>男子申込書!S56</f>
        <v>0</v>
      </c>
    </row>
    <row r="55" spans="1:19" ht="16.5" x14ac:dyDescent="0.25">
      <c r="A55" s="99">
        <f>女子申込書!A7</f>
        <v>1</v>
      </c>
      <c r="B55" s="99">
        <f>女子申込書!B7</f>
        <v>0</v>
      </c>
      <c r="C55" s="99">
        <f>女子申込書!C7</f>
        <v>0</v>
      </c>
      <c r="D55" s="99">
        <f>女子申込書!D7</f>
        <v>0</v>
      </c>
      <c r="E55" s="99">
        <f>女子申込書!E7</f>
        <v>0</v>
      </c>
      <c r="F55" s="99" t="str">
        <f>女子申込書!F7</f>
        <v>女</v>
      </c>
      <c r="G55" s="99" t="str">
        <f>女子申込書!G7</f>
        <v>中学</v>
      </c>
      <c r="H55" s="99">
        <f>女子申込書!H7</f>
        <v>0</v>
      </c>
      <c r="I55" s="99" t="str">
        <f>女子申込書!I7</f>
        <v>北海道</v>
      </c>
      <c r="J55" s="99" t="str">
        <f>女子申込書!J7</f>
        <v>道央</v>
      </c>
      <c r="K55" s="99">
        <f>女子申込書!K7</f>
        <v>0</v>
      </c>
      <c r="L55" s="99">
        <f>女子申込書!L7</f>
        <v>0</v>
      </c>
      <c r="M55" s="99">
        <f>女子申込書!M7</f>
        <v>0</v>
      </c>
      <c r="N55" s="99">
        <f>女子申込書!N7</f>
        <v>0</v>
      </c>
      <c r="O55" s="99">
        <f>女子申込書!O7</f>
        <v>0</v>
      </c>
      <c r="P55" s="99">
        <f>女子申込書!P7</f>
        <v>0</v>
      </c>
      <c r="Q55" s="99">
        <f>女子申込書!Q7</f>
        <v>0</v>
      </c>
      <c r="R55" s="99">
        <f>女子申込書!R7</f>
        <v>0</v>
      </c>
      <c r="S55" s="99">
        <f>女子申込書!S7</f>
        <v>0</v>
      </c>
    </row>
    <row r="56" spans="1:19" ht="16.5" x14ac:dyDescent="0.25">
      <c r="A56" s="99">
        <f>女子申込書!A8</f>
        <v>2</v>
      </c>
      <c r="B56" s="99">
        <f>女子申込書!B8</f>
        <v>0</v>
      </c>
      <c r="C56" s="99">
        <f>女子申込書!C8</f>
        <v>0</v>
      </c>
      <c r="D56" s="99">
        <f>女子申込書!D8</f>
        <v>0</v>
      </c>
      <c r="E56" s="99">
        <f>女子申込書!E8</f>
        <v>0</v>
      </c>
      <c r="F56" s="99" t="str">
        <f>女子申込書!F8</f>
        <v>女</v>
      </c>
      <c r="G56" s="99" t="str">
        <f>女子申込書!G8</f>
        <v>中学</v>
      </c>
      <c r="H56" s="99">
        <f>女子申込書!H8</f>
        <v>0</v>
      </c>
      <c r="I56" s="99" t="str">
        <f>女子申込書!I8</f>
        <v>北海道</v>
      </c>
      <c r="J56" s="99" t="str">
        <f>女子申込書!J8</f>
        <v>道央</v>
      </c>
      <c r="K56" s="99">
        <f>女子申込書!K8</f>
        <v>0</v>
      </c>
      <c r="L56" s="99">
        <f>女子申込書!L8</f>
        <v>0</v>
      </c>
      <c r="M56" s="99">
        <f>女子申込書!M8</f>
        <v>0</v>
      </c>
      <c r="N56" s="99">
        <f>女子申込書!N8</f>
        <v>0</v>
      </c>
      <c r="O56" s="99">
        <f>女子申込書!O8</f>
        <v>0</v>
      </c>
      <c r="P56" s="99">
        <f>女子申込書!P8</f>
        <v>0</v>
      </c>
      <c r="Q56" s="99">
        <f>女子申込書!Q8</f>
        <v>0</v>
      </c>
      <c r="R56" s="99">
        <f>女子申込書!R8</f>
        <v>0</v>
      </c>
      <c r="S56" s="99">
        <f>女子申込書!S8</f>
        <v>0</v>
      </c>
    </row>
    <row r="57" spans="1:19" ht="16.5" x14ac:dyDescent="0.25">
      <c r="A57" s="99">
        <f>女子申込書!A9</f>
        <v>3</v>
      </c>
      <c r="B57" s="99">
        <f>女子申込書!B9</f>
        <v>0</v>
      </c>
      <c r="C57" s="99">
        <f>女子申込書!C9</f>
        <v>0</v>
      </c>
      <c r="D57" s="99">
        <f>女子申込書!D9</f>
        <v>0</v>
      </c>
      <c r="E57" s="99">
        <f>女子申込書!E9</f>
        <v>0</v>
      </c>
      <c r="F57" s="99" t="str">
        <f>女子申込書!F9</f>
        <v>女</v>
      </c>
      <c r="G57" s="99" t="str">
        <f>女子申込書!G9</f>
        <v>中学</v>
      </c>
      <c r="H57" s="99">
        <f>女子申込書!H9</f>
        <v>0</v>
      </c>
      <c r="I57" s="99" t="str">
        <f>女子申込書!I9</f>
        <v>北海道</v>
      </c>
      <c r="J57" s="99" t="str">
        <f>女子申込書!J9</f>
        <v>道央</v>
      </c>
      <c r="K57" s="99">
        <f>女子申込書!K9</f>
        <v>0</v>
      </c>
      <c r="L57" s="99">
        <f>女子申込書!L9</f>
        <v>0</v>
      </c>
      <c r="M57" s="99">
        <f>女子申込書!M9</f>
        <v>0</v>
      </c>
      <c r="N57" s="99">
        <f>女子申込書!N9</f>
        <v>0</v>
      </c>
      <c r="O57" s="99">
        <f>女子申込書!O9</f>
        <v>0</v>
      </c>
      <c r="P57" s="99">
        <f>女子申込書!P9</f>
        <v>0</v>
      </c>
      <c r="Q57" s="99">
        <f>女子申込書!Q9</f>
        <v>0</v>
      </c>
      <c r="R57" s="99">
        <f>女子申込書!R9</f>
        <v>0</v>
      </c>
      <c r="S57" s="99">
        <f>女子申込書!S9</f>
        <v>0</v>
      </c>
    </row>
    <row r="58" spans="1:19" ht="16.5" x14ac:dyDescent="0.25">
      <c r="A58" s="99">
        <f>女子申込書!A10</f>
        <v>4</v>
      </c>
      <c r="B58" s="99">
        <f>女子申込書!B10</f>
        <v>0</v>
      </c>
      <c r="C58" s="99">
        <f>女子申込書!C10</f>
        <v>0</v>
      </c>
      <c r="D58" s="99">
        <f>女子申込書!D10</f>
        <v>0</v>
      </c>
      <c r="E58" s="99">
        <f>女子申込書!E10</f>
        <v>0</v>
      </c>
      <c r="F58" s="99" t="str">
        <f>女子申込書!F10</f>
        <v>女</v>
      </c>
      <c r="G58" s="99" t="str">
        <f>女子申込書!G10</f>
        <v>中学</v>
      </c>
      <c r="H58" s="99">
        <f>女子申込書!H10</f>
        <v>0</v>
      </c>
      <c r="I58" s="99" t="str">
        <f>女子申込書!I10</f>
        <v>北海道</v>
      </c>
      <c r="J58" s="99" t="str">
        <f>女子申込書!J10</f>
        <v>道央</v>
      </c>
      <c r="K58" s="99">
        <f>女子申込書!K10</f>
        <v>0</v>
      </c>
      <c r="L58" s="99">
        <f>女子申込書!L10</f>
        <v>0</v>
      </c>
      <c r="M58" s="99">
        <f>女子申込書!M10</f>
        <v>0</v>
      </c>
      <c r="N58" s="99">
        <f>女子申込書!N10</f>
        <v>0</v>
      </c>
      <c r="O58" s="99">
        <f>女子申込書!O10</f>
        <v>0</v>
      </c>
      <c r="P58" s="99">
        <f>女子申込書!P10</f>
        <v>0</v>
      </c>
      <c r="Q58" s="99">
        <f>女子申込書!Q10</f>
        <v>0</v>
      </c>
      <c r="R58" s="99">
        <f>女子申込書!R10</f>
        <v>0</v>
      </c>
      <c r="S58" s="99">
        <f>女子申込書!S10</f>
        <v>0</v>
      </c>
    </row>
    <row r="59" spans="1:19" ht="16.5" x14ac:dyDescent="0.25">
      <c r="A59" s="99">
        <f>女子申込書!A11</f>
        <v>5</v>
      </c>
      <c r="B59" s="99">
        <f>女子申込書!B11</f>
        <v>0</v>
      </c>
      <c r="C59" s="99">
        <f>女子申込書!C11</f>
        <v>0</v>
      </c>
      <c r="D59" s="99">
        <f>女子申込書!D11</f>
        <v>0</v>
      </c>
      <c r="E59" s="99">
        <f>女子申込書!E11</f>
        <v>0</v>
      </c>
      <c r="F59" s="99" t="str">
        <f>女子申込書!F11</f>
        <v>女</v>
      </c>
      <c r="G59" s="99" t="str">
        <f>女子申込書!G11</f>
        <v>中学</v>
      </c>
      <c r="H59" s="99">
        <f>女子申込書!H11</f>
        <v>0</v>
      </c>
      <c r="I59" s="99" t="str">
        <f>女子申込書!I11</f>
        <v>北海道</v>
      </c>
      <c r="J59" s="99" t="str">
        <f>女子申込書!J11</f>
        <v>道央</v>
      </c>
      <c r="K59" s="99">
        <f>女子申込書!K11</f>
        <v>0</v>
      </c>
      <c r="L59" s="99">
        <f>女子申込書!L11</f>
        <v>0</v>
      </c>
      <c r="M59" s="99">
        <f>女子申込書!M11</f>
        <v>0</v>
      </c>
      <c r="N59" s="99">
        <f>女子申込書!N11</f>
        <v>0</v>
      </c>
      <c r="O59" s="99">
        <f>女子申込書!O11</f>
        <v>0</v>
      </c>
      <c r="P59" s="99">
        <f>女子申込書!P11</f>
        <v>0</v>
      </c>
      <c r="Q59" s="99">
        <f>女子申込書!Q11</f>
        <v>0</v>
      </c>
      <c r="R59" s="99">
        <f>女子申込書!R11</f>
        <v>0</v>
      </c>
      <c r="S59" s="99">
        <f>女子申込書!S11</f>
        <v>0</v>
      </c>
    </row>
    <row r="60" spans="1:19" ht="16.5" x14ac:dyDescent="0.25">
      <c r="A60" s="99">
        <f>女子申込書!A12</f>
        <v>6</v>
      </c>
      <c r="B60" s="99">
        <f>女子申込書!B12</f>
        <v>0</v>
      </c>
      <c r="C60" s="99">
        <f>女子申込書!C12</f>
        <v>0</v>
      </c>
      <c r="D60" s="99">
        <f>女子申込書!D12</f>
        <v>0</v>
      </c>
      <c r="E60" s="99">
        <f>女子申込書!E12</f>
        <v>0</v>
      </c>
      <c r="F60" s="99" t="str">
        <f>女子申込書!F12</f>
        <v>女</v>
      </c>
      <c r="G60" s="99" t="str">
        <f>女子申込書!G12</f>
        <v>中学</v>
      </c>
      <c r="H60" s="99">
        <f>女子申込書!H12</f>
        <v>0</v>
      </c>
      <c r="I60" s="99" t="str">
        <f>女子申込書!I12</f>
        <v>北海道</v>
      </c>
      <c r="J60" s="99" t="str">
        <f>女子申込書!J12</f>
        <v>道央</v>
      </c>
      <c r="K60" s="99">
        <f>女子申込書!K12</f>
        <v>0</v>
      </c>
      <c r="L60" s="99">
        <f>女子申込書!L12</f>
        <v>0</v>
      </c>
      <c r="M60" s="99">
        <f>女子申込書!M12</f>
        <v>0</v>
      </c>
      <c r="N60" s="99">
        <f>女子申込書!N12</f>
        <v>0</v>
      </c>
      <c r="O60" s="99">
        <f>女子申込書!O12</f>
        <v>0</v>
      </c>
      <c r="P60" s="99">
        <f>女子申込書!P12</f>
        <v>0</v>
      </c>
      <c r="Q60" s="99">
        <f>女子申込書!Q12</f>
        <v>0</v>
      </c>
      <c r="R60" s="99">
        <f>女子申込書!R12</f>
        <v>0</v>
      </c>
      <c r="S60" s="99">
        <f>女子申込書!S12</f>
        <v>0</v>
      </c>
    </row>
    <row r="61" spans="1:19" ht="16.5" x14ac:dyDescent="0.25">
      <c r="A61" s="99">
        <f>女子申込書!A13</f>
        <v>7</v>
      </c>
      <c r="B61" s="99">
        <f>女子申込書!B13</f>
        <v>0</v>
      </c>
      <c r="C61" s="99">
        <f>女子申込書!C13</f>
        <v>0</v>
      </c>
      <c r="D61" s="99">
        <f>女子申込書!D13</f>
        <v>0</v>
      </c>
      <c r="E61" s="99">
        <f>女子申込書!E13</f>
        <v>0</v>
      </c>
      <c r="F61" s="99" t="str">
        <f>女子申込書!F13</f>
        <v>女</v>
      </c>
      <c r="G61" s="99" t="str">
        <f>女子申込書!G13</f>
        <v>中学</v>
      </c>
      <c r="H61" s="99">
        <f>女子申込書!H13</f>
        <v>0</v>
      </c>
      <c r="I61" s="99" t="str">
        <f>女子申込書!I13</f>
        <v>北海道</v>
      </c>
      <c r="J61" s="99" t="str">
        <f>女子申込書!J13</f>
        <v>道央</v>
      </c>
      <c r="K61" s="99">
        <f>女子申込書!K13</f>
        <v>0</v>
      </c>
      <c r="L61" s="99">
        <f>女子申込書!L13</f>
        <v>0</v>
      </c>
      <c r="M61" s="99">
        <f>女子申込書!M13</f>
        <v>0</v>
      </c>
      <c r="N61" s="99">
        <f>女子申込書!N13</f>
        <v>0</v>
      </c>
      <c r="O61" s="99">
        <f>女子申込書!O13</f>
        <v>0</v>
      </c>
      <c r="P61" s="99">
        <f>女子申込書!P13</f>
        <v>0</v>
      </c>
      <c r="Q61" s="99">
        <f>女子申込書!Q13</f>
        <v>0</v>
      </c>
      <c r="R61" s="99">
        <f>女子申込書!R13</f>
        <v>0</v>
      </c>
      <c r="S61" s="99">
        <f>女子申込書!S13</f>
        <v>0</v>
      </c>
    </row>
    <row r="62" spans="1:19" ht="16.5" x14ac:dyDescent="0.25">
      <c r="A62" s="99">
        <f>女子申込書!A14</f>
        <v>8</v>
      </c>
      <c r="B62" s="99">
        <f>女子申込書!B14</f>
        <v>0</v>
      </c>
      <c r="C62" s="99">
        <f>女子申込書!C14</f>
        <v>0</v>
      </c>
      <c r="D62" s="99">
        <f>女子申込書!D14</f>
        <v>0</v>
      </c>
      <c r="E62" s="99">
        <f>女子申込書!E14</f>
        <v>0</v>
      </c>
      <c r="F62" s="99" t="str">
        <f>女子申込書!F14</f>
        <v>女</v>
      </c>
      <c r="G62" s="99" t="str">
        <f>女子申込書!G14</f>
        <v>中学</v>
      </c>
      <c r="H62" s="99">
        <f>女子申込書!H14</f>
        <v>0</v>
      </c>
      <c r="I62" s="99" t="str">
        <f>女子申込書!I14</f>
        <v>北海道</v>
      </c>
      <c r="J62" s="99" t="str">
        <f>女子申込書!J14</f>
        <v>道央</v>
      </c>
      <c r="K62" s="99">
        <f>女子申込書!K14</f>
        <v>0</v>
      </c>
      <c r="L62" s="99">
        <f>女子申込書!L14</f>
        <v>0</v>
      </c>
      <c r="M62" s="99">
        <f>女子申込書!M14</f>
        <v>0</v>
      </c>
      <c r="N62" s="99">
        <f>女子申込書!N14</f>
        <v>0</v>
      </c>
      <c r="O62" s="99">
        <f>女子申込書!O14</f>
        <v>0</v>
      </c>
      <c r="P62" s="99">
        <f>女子申込書!P14</f>
        <v>0</v>
      </c>
      <c r="Q62" s="99">
        <f>女子申込書!Q14</f>
        <v>0</v>
      </c>
      <c r="R62" s="99">
        <f>女子申込書!R14</f>
        <v>0</v>
      </c>
      <c r="S62" s="99">
        <f>女子申込書!S14</f>
        <v>0</v>
      </c>
    </row>
    <row r="63" spans="1:19" ht="16.5" x14ac:dyDescent="0.25">
      <c r="A63" s="99">
        <f>女子申込書!A15</f>
        <v>9</v>
      </c>
      <c r="B63" s="99">
        <f>女子申込書!B15</f>
        <v>0</v>
      </c>
      <c r="C63" s="99">
        <f>女子申込書!C15</f>
        <v>0</v>
      </c>
      <c r="D63" s="99">
        <f>女子申込書!D15</f>
        <v>0</v>
      </c>
      <c r="E63" s="99">
        <f>女子申込書!E15</f>
        <v>0</v>
      </c>
      <c r="F63" s="99" t="str">
        <f>女子申込書!F15</f>
        <v>女</v>
      </c>
      <c r="G63" s="99" t="str">
        <f>女子申込書!G15</f>
        <v>中学</v>
      </c>
      <c r="H63" s="99">
        <f>女子申込書!H15</f>
        <v>0</v>
      </c>
      <c r="I63" s="99" t="str">
        <f>女子申込書!I15</f>
        <v>北海道</v>
      </c>
      <c r="J63" s="99" t="str">
        <f>女子申込書!J15</f>
        <v>道央</v>
      </c>
      <c r="K63" s="99">
        <f>女子申込書!K15</f>
        <v>0</v>
      </c>
      <c r="L63" s="99">
        <f>女子申込書!L15</f>
        <v>0</v>
      </c>
      <c r="M63" s="99">
        <f>女子申込書!M15</f>
        <v>0</v>
      </c>
      <c r="N63" s="99">
        <f>女子申込書!N15</f>
        <v>0</v>
      </c>
      <c r="O63" s="99">
        <f>女子申込書!O15</f>
        <v>0</v>
      </c>
      <c r="P63" s="99">
        <f>女子申込書!P15</f>
        <v>0</v>
      </c>
      <c r="Q63" s="99">
        <f>女子申込書!Q15</f>
        <v>0</v>
      </c>
      <c r="R63" s="99">
        <f>女子申込書!R15</f>
        <v>0</v>
      </c>
      <c r="S63" s="99">
        <f>女子申込書!S15</f>
        <v>0</v>
      </c>
    </row>
    <row r="64" spans="1:19" ht="16.5" x14ac:dyDescent="0.25">
      <c r="A64" s="99">
        <f>女子申込書!A16</f>
        <v>10</v>
      </c>
      <c r="B64" s="99">
        <f>女子申込書!B16</f>
        <v>0</v>
      </c>
      <c r="C64" s="99">
        <f>女子申込書!C16</f>
        <v>0</v>
      </c>
      <c r="D64" s="99">
        <f>女子申込書!D16</f>
        <v>0</v>
      </c>
      <c r="E64" s="99">
        <f>女子申込書!E16</f>
        <v>0</v>
      </c>
      <c r="F64" s="99" t="str">
        <f>女子申込書!F16</f>
        <v>女</v>
      </c>
      <c r="G64" s="99" t="str">
        <f>女子申込書!G16</f>
        <v>中学</v>
      </c>
      <c r="H64" s="99">
        <f>女子申込書!H16</f>
        <v>0</v>
      </c>
      <c r="I64" s="99" t="str">
        <f>女子申込書!I16</f>
        <v>北海道</v>
      </c>
      <c r="J64" s="99" t="str">
        <f>女子申込書!J16</f>
        <v>道央</v>
      </c>
      <c r="K64" s="99">
        <f>女子申込書!K16</f>
        <v>0</v>
      </c>
      <c r="L64" s="99">
        <f>女子申込書!L16</f>
        <v>0</v>
      </c>
      <c r="M64" s="99">
        <f>女子申込書!M16</f>
        <v>0</v>
      </c>
      <c r="N64" s="99">
        <f>女子申込書!N16</f>
        <v>0</v>
      </c>
      <c r="O64" s="99">
        <f>女子申込書!O16</f>
        <v>0</v>
      </c>
      <c r="P64" s="99">
        <f>女子申込書!P16</f>
        <v>0</v>
      </c>
      <c r="Q64" s="99">
        <f>女子申込書!Q16</f>
        <v>0</v>
      </c>
      <c r="R64" s="99">
        <f>女子申込書!R16</f>
        <v>0</v>
      </c>
      <c r="S64" s="99">
        <f>女子申込書!S16</f>
        <v>0</v>
      </c>
    </row>
    <row r="65" spans="1:19" ht="16.5" x14ac:dyDescent="0.25">
      <c r="A65" s="99">
        <f>女子申込書!A17</f>
        <v>11</v>
      </c>
      <c r="B65" s="99">
        <f>女子申込書!B17</f>
        <v>0</v>
      </c>
      <c r="C65" s="99">
        <f>女子申込書!C17</f>
        <v>0</v>
      </c>
      <c r="D65" s="99">
        <f>女子申込書!D17</f>
        <v>0</v>
      </c>
      <c r="E65" s="99">
        <f>女子申込書!E17</f>
        <v>0</v>
      </c>
      <c r="F65" s="99" t="str">
        <f>女子申込書!F17</f>
        <v>女</v>
      </c>
      <c r="G65" s="99" t="str">
        <f>女子申込書!G17</f>
        <v>中学</v>
      </c>
      <c r="H65" s="99">
        <f>女子申込書!H17</f>
        <v>0</v>
      </c>
      <c r="I65" s="99" t="str">
        <f>女子申込書!I17</f>
        <v>北海道</v>
      </c>
      <c r="J65" s="99" t="str">
        <f>女子申込書!J17</f>
        <v>道央</v>
      </c>
      <c r="K65" s="99">
        <f>女子申込書!K17</f>
        <v>0</v>
      </c>
      <c r="L65" s="99">
        <f>女子申込書!L17</f>
        <v>0</v>
      </c>
      <c r="M65" s="99">
        <f>女子申込書!M17</f>
        <v>0</v>
      </c>
      <c r="N65" s="99">
        <f>女子申込書!N17</f>
        <v>0</v>
      </c>
      <c r="O65" s="99">
        <f>女子申込書!O17</f>
        <v>0</v>
      </c>
      <c r="P65" s="99">
        <f>女子申込書!P17</f>
        <v>0</v>
      </c>
      <c r="Q65" s="99">
        <f>女子申込書!Q17</f>
        <v>0</v>
      </c>
      <c r="R65" s="99">
        <f>女子申込書!R17</f>
        <v>0</v>
      </c>
      <c r="S65" s="99">
        <f>女子申込書!S17</f>
        <v>0</v>
      </c>
    </row>
    <row r="66" spans="1:19" ht="16.5" x14ac:dyDescent="0.25">
      <c r="A66" s="99">
        <f>女子申込書!A18</f>
        <v>12</v>
      </c>
      <c r="B66" s="99">
        <f>女子申込書!B18</f>
        <v>0</v>
      </c>
      <c r="C66" s="99">
        <f>女子申込書!C18</f>
        <v>0</v>
      </c>
      <c r="D66" s="99">
        <f>女子申込書!D18</f>
        <v>0</v>
      </c>
      <c r="E66" s="99">
        <f>女子申込書!E18</f>
        <v>0</v>
      </c>
      <c r="F66" s="99" t="str">
        <f>女子申込書!F18</f>
        <v>女</v>
      </c>
      <c r="G66" s="99" t="str">
        <f>女子申込書!G18</f>
        <v>中学</v>
      </c>
      <c r="H66" s="99">
        <f>女子申込書!H18</f>
        <v>0</v>
      </c>
      <c r="I66" s="99" t="str">
        <f>女子申込書!I18</f>
        <v>北海道</v>
      </c>
      <c r="J66" s="99" t="str">
        <f>女子申込書!J18</f>
        <v>道央</v>
      </c>
      <c r="K66" s="99">
        <f>女子申込書!K18</f>
        <v>0</v>
      </c>
      <c r="L66" s="99">
        <f>女子申込書!L18</f>
        <v>0</v>
      </c>
      <c r="M66" s="99">
        <f>女子申込書!M18</f>
        <v>0</v>
      </c>
      <c r="N66" s="99">
        <f>女子申込書!N18</f>
        <v>0</v>
      </c>
      <c r="O66" s="99">
        <f>女子申込書!O18</f>
        <v>0</v>
      </c>
      <c r="P66" s="99">
        <f>女子申込書!P18</f>
        <v>0</v>
      </c>
      <c r="Q66" s="99">
        <f>女子申込書!Q18</f>
        <v>0</v>
      </c>
      <c r="R66" s="99">
        <f>女子申込書!R18</f>
        <v>0</v>
      </c>
      <c r="S66" s="99">
        <f>女子申込書!S18</f>
        <v>0</v>
      </c>
    </row>
    <row r="67" spans="1:19" ht="16.5" x14ac:dyDescent="0.25">
      <c r="A67" s="99">
        <f>女子申込書!A19</f>
        <v>13</v>
      </c>
      <c r="B67" s="99">
        <f>女子申込書!B19</f>
        <v>0</v>
      </c>
      <c r="C67" s="99">
        <f>女子申込書!C19</f>
        <v>0</v>
      </c>
      <c r="D67" s="99">
        <f>女子申込書!D19</f>
        <v>0</v>
      </c>
      <c r="E67" s="99">
        <f>女子申込書!E19</f>
        <v>0</v>
      </c>
      <c r="F67" s="99" t="str">
        <f>女子申込書!F19</f>
        <v>女</v>
      </c>
      <c r="G67" s="99" t="str">
        <f>女子申込書!G19</f>
        <v>中学</v>
      </c>
      <c r="H67" s="99">
        <f>女子申込書!H19</f>
        <v>0</v>
      </c>
      <c r="I67" s="99" t="str">
        <f>女子申込書!I19</f>
        <v>北海道</v>
      </c>
      <c r="J67" s="99" t="str">
        <f>女子申込書!J19</f>
        <v>道央</v>
      </c>
      <c r="K67" s="99">
        <f>女子申込書!K19</f>
        <v>0</v>
      </c>
      <c r="L67" s="99">
        <f>女子申込書!L19</f>
        <v>0</v>
      </c>
      <c r="M67" s="99">
        <f>女子申込書!M19</f>
        <v>0</v>
      </c>
      <c r="N67" s="99">
        <f>女子申込書!N19</f>
        <v>0</v>
      </c>
      <c r="O67" s="99">
        <f>女子申込書!O19</f>
        <v>0</v>
      </c>
      <c r="P67" s="99">
        <f>女子申込書!P19</f>
        <v>0</v>
      </c>
      <c r="Q67" s="99">
        <f>女子申込書!Q19</f>
        <v>0</v>
      </c>
      <c r="R67" s="99">
        <f>女子申込書!R19</f>
        <v>0</v>
      </c>
      <c r="S67" s="99">
        <f>女子申込書!S19</f>
        <v>0</v>
      </c>
    </row>
    <row r="68" spans="1:19" ht="16.5" x14ac:dyDescent="0.25">
      <c r="A68" s="99">
        <f>女子申込書!A20</f>
        <v>14</v>
      </c>
      <c r="B68" s="99">
        <f>女子申込書!B20</f>
        <v>0</v>
      </c>
      <c r="C68" s="99">
        <f>女子申込書!C20</f>
        <v>0</v>
      </c>
      <c r="D68" s="99">
        <f>女子申込書!D20</f>
        <v>0</v>
      </c>
      <c r="E68" s="99">
        <f>女子申込書!E20</f>
        <v>0</v>
      </c>
      <c r="F68" s="99" t="str">
        <f>女子申込書!F20</f>
        <v>女</v>
      </c>
      <c r="G68" s="99" t="str">
        <f>女子申込書!G20</f>
        <v>中学</v>
      </c>
      <c r="H68" s="99">
        <f>女子申込書!H20</f>
        <v>0</v>
      </c>
      <c r="I68" s="99" t="str">
        <f>女子申込書!I20</f>
        <v>北海道</v>
      </c>
      <c r="J68" s="99" t="str">
        <f>女子申込書!J20</f>
        <v>道央</v>
      </c>
      <c r="K68" s="99">
        <f>女子申込書!K20</f>
        <v>0</v>
      </c>
      <c r="L68" s="99">
        <f>女子申込書!L20</f>
        <v>0</v>
      </c>
      <c r="M68" s="99">
        <f>女子申込書!M20</f>
        <v>0</v>
      </c>
      <c r="N68" s="99">
        <f>女子申込書!N20</f>
        <v>0</v>
      </c>
      <c r="O68" s="99">
        <f>女子申込書!O20</f>
        <v>0</v>
      </c>
      <c r="P68" s="99">
        <f>女子申込書!P20</f>
        <v>0</v>
      </c>
      <c r="Q68" s="99">
        <f>女子申込書!Q20</f>
        <v>0</v>
      </c>
      <c r="R68" s="99">
        <f>女子申込書!R20</f>
        <v>0</v>
      </c>
      <c r="S68" s="99">
        <f>女子申込書!S20</f>
        <v>0</v>
      </c>
    </row>
    <row r="69" spans="1:19" ht="16.5" x14ac:dyDescent="0.25">
      <c r="A69" s="99">
        <f>女子申込書!A21</f>
        <v>15</v>
      </c>
      <c r="B69" s="99">
        <f>女子申込書!B21</f>
        <v>0</v>
      </c>
      <c r="C69" s="99">
        <f>女子申込書!C21</f>
        <v>0</v>
      </c>
      <c r="D69" s="99">
        <f>女子申込書!D21</f>
        <v>0</v>
      </c>
      <c r="E69" s="99">
        <f>女子申込書!E21</f>
        <v>0</v>
      </c>
      <c r="F69" s="99" t="str">
        <f>女子申込書!F21</f>
        <v>女</v>
      </c>
      <c r="G69" s="99" t="str">
        <f>女子申込書!G21</f>
        <v>中学</v>
      </c>
      <c r="H69" s="99">
        <f>女子申込書!H21</f>
        <v>0</v>
      </c>
      <c r="I69" s="99" t="str">
        <f>女子申込書!I21</f>
        <v>北海道</v>
      </c>
      <c r="J69" s="99" t="str">
        <f>女子申込書!J21</f>
        <v>道央</v>
      </c>
      <c r="K69" s="99">
        <f>女子申込書!K21</f>
        <v>0</v>
      </c>
      <c r="L69" s="99">
        <f>女子申込書!L21</f>
        <v>0</v>
      </c>
      <c r="M69" s="99">
        <f>女子申込書!M21</f>
        <v>0</v>
      </c>
      <c r="N69" s="99">
        <f>女子申込書!N21</f>
        <v>0</v>
      </c>
      <c r="O69" s="99">
        <f>女子申込書!O21</f>
        <v>0</v>
      </c>
      <c r="P69" s="99">
        <f>女子申込書!P21</f>
        <v>0</v>
      </c>
      <c r="Q69" s="99">
        <f>女子申込書!Q21</f>
        <v>0</v>
      </c>
      <c r="R69" s="99">
        <f>女子申込書!R21</f>
        <v>0</v>
      </c>
      <c r="S69" s="99">
        <f>女子申込書!S21</f>
        <v>0</v>
      </c>
    </row>
    <row r="70" spans="1:19" ht="16.5" x14ac:dyDescent="0.25">
      <c r="A70" s="99">
        <f>女子申込書!A22</f>
        <v>16</v>
      </c>
      <c r="B70" s="99">
        <f>女子申込書!B22</f>
        <v>0</v>
      </c>
      <c r="C70" s="99">
        <f>女子申込書!C22</f>
        <v>0</v>
      </c>
      <c r="D70" s="99">
        <f>女子申込書!D22</f>
        <v>0</v>
      </c>
      <c r="E70" s="99">
        <f>女子申込書!E22</f>
        <v>0</v>
      </c>
      <c r="F70" s="99" t="str">
        <f>女子申込書!F22</f>
        <v>女</v>
      </c>
      <c r="G70" s="99" t="str">
        <f>女子申込書!G22</f>
        <v>中学</v>
      </c>
      <c r="H70" s="99">
        <f>女子申込書!H22</f>
        <v>0</v>
      </c>
      <c r="I70" s="99" t="str">
        <f>女子申込書!I22</f>
        <v>北海道</v>
      </c>
      <c r="J70" s="99" t="str">
        <f>女子申込書!J22</f>
        <v>道央</v>
      </c>
      <c r="K70" s="99">
        <f>女子申込書!K22</f>
        <v>0</v>
      </c>
      <c r="L70" s="99">
        <f>女子申込書!L22</f>
        <v>0</v>
      </c>
      <c r="M70" s="99">
        <f>女子申込書!M22</f>
        <v>0</v>
      </c>
      <c r="N70" s="99">
        <f>女子申込書!N22</f>
        <v>0</v>
      </c>
      <c r="O70" s="99">
        <f>女子申込書!O22</f>
        <v>0</v>
      </c>
      <c r="P70" s="99">
        <f>女子申込書!P22</f>
        <v>0</v>
      </c>
      <c r="Q70" s="99">
        <f>女子申込書!Q22</f>
        <v>0</v>
      </c>
      <c r="R70" s="99">
        <f>女子申込書!R22</f>
        <v>0</v>
      </c>
      <c r="S70" s="99">
        <f>女子申込書!S22</f>
        <v>0</v>
      </c>
    </row>
    <row r="71" spans="1:19" ht="16.5" x14ac:dyDescent="0.25">
      <c r="A71" s="99">
        <f>女子申込書!A23</f>
        <v>17</v>
      </c>
      <c r="B71" s="99">
        <f>女子申込書!B23</f>
        <v>0</v>
      </c>
      <c r="C71" s="99">
        <f>女子申込書!C23</f>
        <v>0</v>
      </c>
      <c r="D71" s="99">
        <f>女子申込書!D23</f>
        <v>0</v>
      </c>
      <c r="E71" s="99">
        <f>女子申込書!E23</f>
        <v>0</v>
      </c>
      <c r="F71" s="99" t="str">
        <f>女子申込書!F23</f>
        <v>女</v>
      </c>
      <c r="G71" s="99" t="str">
        <f>女子申込書!G23</f>
        <v>中学</v>
      </c>
      <c r="H71" s="99">
        <f>女子申込書!H23</f>
        <v>0</v>
      </c>
      <c r="I71" s="99" t="str">
        <f>女子申込書!I23</f>
        <v>北海道</v>
      </c>
      <c r="J71" s="99" t="str">
        <f>女子申込書!J23</f>
        <v>道央</v>
      </c>
      <c r="K71" s="99">
        <f>女子申込書!K23</f>
        <v>0</v>
      </c>
      <c r="L71" s="99">
        <f>女子申込書!L23</f>
        <v>0</v>
      </c>
      <c r="M71" s="99">
        <f>女子申込書!M23</f>
        <v>0</v>
      </c>
      <c r="N71" s="99">
        <f>女子申込書!N23</f>
        <v>0</v>
      </c>
      <c r="O71" s="99">
        <f>女子申込書!O23</f>
        <v>0</v>
      </c>
      <c r="P71" s="99">
        <f>女子申込書!P23</f>
        <v>0</v>
      </c>
      <c r="Q71" s="99">
        <f>女子申込書!Q23</f>
        <v>0</v>
      </c>
      <c r="R71" s="99">
        <f>女子申込書!R23</f>
        <v>0</v>
      </c>
      <c r="S71" s="99">
        <f>女子申込書!S23</f>
        <v>0</v>
      </c>
    </row>
    <row r="72" spans="1:19" ht="16.5" x14ac:dyDescent="0.25">
      <c r="A72" s="99">
        <f>女子申込書!A24</f>
        <v>18</v>
      </c>
      <c r="B72" s="99">
        <f>女子申込書!B24</f>
        <v>0</v>
      </c>
      <c r="C72" s="99">
        <f>女子申込書!C24</f>
        <v>0</v>
      </c>
      <c r="D72" s="99">
        <f>女子申込書!D24</f>
        <v>0</v>
      </c>
      <c r="E72" s="99">
        <f>女子申込書!E24</f>
        <v>0</v>
      </c>
      <c r="F72" s="99" t="str">
        <f>女子申込書!F24</f>
        <v>女</v>
      </c>
      <c r="G72" s="99" t="str">
        <f>女子申込書!G24</f>
        <v>中学</v>
      </c>
      <c r="H72" s="99">
        <f>女子申込書!H24</f>
        <v>0</v>
      </c>
      <c r="I72" s="99" t="str">
        <f>女子申込書!I24</f>
        <v>北海道</v>
      </c>
      <c r="J72" s="99" t="str">
        <f>女子申込書!J24</f>
        <v>道央</v>
      </c>
      <c r="K72" s="99">
        <f>女子申込書!K24</f>
        <v>0</v>
      </c>
      <c r="L72" s="99">
        <f>女子申込書!L24</f>
        <v>0</v>
      </c>
      <c r="M72" s="99">
        <f>女子申込書!M24</f>
        <v>0</v>
      </c>
      <c r="N72" s="99">
        <f>女子申込書!N24</f>
        <v>0</v>
      </c>
      <c r="O72" s="99">
        <f>女子申込書!O24</f>
        <v>0</v>
      </c>
      <c r="P72" s="99">
        <f>女子申込書!P24</f>
        <v>0</v>
      </c>
      <c r="Q72" s="99">
        <f>女子申込書!Q24</f>
        <v>0</v>
      </c>
      <c r="R72" s="99">
        <f>女子申込書!R24</f>
        <v>0</v>
      </c>
      <c r="S72" s="99">
        <f>女子申込書!S24</f>
        <v>0</v>
      </c>
    </row>
    <row r="73" spans="1:19" ht="16.5" x14ac:dyDescent="0.25">
      <c r="A73" s="99">
        <f>女子申込書!A25</f>
        <v>19</v>
      </c>
      <c r="B73" s="99">
        <f>女子申込書!B25</f>
        <v>0</v>
      </c>
      <c r="C73" s="99">
        <f>女子申込書!C25</f>
        <v>0</v>
      </c>
      <c r="D73" s="99">
        <f>女子申込書!D25</f>
        <v>0</v>
      </c>
      <c r="E73" s="99">
        <f>女子申込書!E25</f>
        <v>0</v>
      </c>
      <c r="F73" s="99" t="str">
        <f>女子申込書!F25</f>
        <v>女</v>
      </c>
      <c r="G73" s="99" t="str">
        <f>女子申込書!G25</f>
        <v>中学</v>
      </c>
      <c r="H73" s="99">
        <f>女子申込書!H25</f>
        <v>0</v>
      </c>
      <c r="I73" s="99" t="str">
        <f>女子申込書!I25</f>
        <v>北海道</v>
      </c>
      <c r="J73" s="99" t="str">
        <f>女子申込書!J25</f>
        <v>道央</v>
      </c>
      <c r="K73" s="99">
        <f>女子申込書!K25</f>
        <v>0</v>
      </c>
      <c r="L73" s="99">
        <f>女子申込書!L25</f>
        <v>0</v>
      </c>
      <c r="M73" s="99">
        <f>女子申込書!M25</f>
        <v>0</v>
      </c>
      <c r="N73" s="99">
        <f>女子申込書!N25</f>
        <v>0</v>
      </c>
      <c r="O73" s="99">
        <f>女子申込書!O25</f>
        <v>0</v>
      </c>
      <c r="P73" s="99">
        <f>女子申込書!P25</f>
        <v>0</v>
      </c>
      <c r="Q73" s="99">
        <f>女子申込書!Q25</f>
        <v>0</v>
      </c>
      <c r="R73" s="99">
        <f>女子申込書!R25</f>
        <v>0</v>
      </c>
      <c r="S73" s="99">
        <f>女子申込書!S25</f>
        <v>0</v>
      </c>
    </row>
    <row r="74" spans="1:19" ht="16.5" x14ac:dyDescent="0.25">
      <c r="A74" s="99">
        <f>女子申込書!A26</f>
        <v>20</v>
      </c>
      <c r="B74" s="99">
        <f>女子申込書!B26</f>
        <v>0</v>
      </c>
      <c r="C74" s="99">
        <f>女子申込書!C26</f>
        <v>0</v>
      </c>
      <c r="D74" s="99">
        <f>女子申込書!D26</f>
        <v>0</v>
      </c>
      <c r="E74" s="99">
        <f>女子申込書!E26</f>
        <v>0</v>
      </c>
      <c r="F74" s="99" t="str">
        <f>女子申込書!F26</f>
        <v>女</v>
      </c>
      <c r="G74" s="99" t="str">
        <f>女子申込書!G26</f>
        <v>中学</v>
      </c>
      <c r="H74" s="99">
        <f>女子申込書!H26</f>
        <v>0</v>
      </c>
      <c r="I74" s="99" t="str">
        <f>女子申込書!I26</f>
        <v>北海道</v>
      </c>
      <c r="J74" s="99" t="str">
        <f>女子申込書!J26</f>
        <v>道央</v>
      </c>
      <c r="K74" s="99">
        <f>女子申込書!K26</f>
        <v>0</v>
      </c>
      <c r="L74" s="99">
        <f>女子申込書!L26</f>
        <v>0</v>
      </c>
      <c r="M74" s="99">
        <f>女子申込書!M26</f>
        <v>0</v>
      </c>
      <c r="N74" s="99">
        <f>女子申込書!N26</f>
        <v>0</v>
      </c>
      <c r="O74" s="99">
        <f>女子申込書!O26</f>
        <v>0</v>
      </c>
      <c r="P74" s="99">
        <f>女子申込書!P26</f>
        <v>0</v>
      </c>
      <c r="Q74" s="99">
        <f>女子申込書!Q26</f>
        <v>0</v>
      </c>
      <c r="R74" s="99">
        <f>女子申込書!R26</f>
        <v>0</v>
      </c>
      <c r="S74" s="99">
        <f>女子申込書!S26</f>
        <v>0</v>
      </c>
    </row>
    <row r="75" spans="1:19" ht="16.5" x14ac:dyDescent="0.25">
      <c r="A75" s="99">
        <f>女子申込書!A27</f>
        <v>21</v>
      </c>
      <c r="B75" s="99">
        <f>女子申込書!B27</f>
        <v>0</v>
      </c>
      <c r="C75" s="99">
        <f>女子申込書!C27</f>
        <v>0</v>
      </c>
      <c r="D75" s="99">
        <f>女子申込書!D27</f>
        <v>0</v>
      </c>
      <c r="E75" s="99">
        <f>女子申込書!E27</f>
        <v>0</v>
      </c>
      <c r="F75" s="99" t="str">
        <f>女子申込書!F27</f>
        <v>女</v>
      </c>
      <c r="G75" s="99" t="str">
        <f>女子申込書!G27</f>
        <v>中学</v>
      </c>
      <c r="H75" s="99">
        <f>女子申込書!H27</f>
        <v>0</v>
      </c>
      <c r="I75" s="99" t="str">
        <f>女子申込書!I27</f>
        <v>北海道</v>
      </c>
      <c r="J75" s="99" t="str">
        <f>女子申込書!J27</f>
        <v>道央</v>
      </c>
      <c r="K75" s="99">
        <f>女子申込書!K27</f>
        <v>0</v>
      </c>
      <c r="L75" s="99">
        <f>女子申込書!L27</f>
        <v>0</v>
      </c>
      <c r="M75" s="99">
        <f>女子申込書!M27</f>
        <v>0</v>
      </c>
      <c r="N75" s="99">
        <f>女子申込書!N27</f>
        <v>0</v>
      </c>
      <c r="O75" s="99">
        <f>女子申込書!O27</f>
        <v>0</v>
      </c>
      <c r="P75" s="99">
        <f>女子申込書!P27</f>
        <v>0</v>
      </c>
      <c r="Q75" s="99">
        <f>女子申込書!Q27</f>
        <v>0</v>
      </c>
      <c r="R75" s="99">
        <f>女子申込書!R27</f>
        <v>0</v>
      </c>
      <c r="S75" s="99">
        <f>女子申込書!S27</f>
        <v>0</v>
      </c>
    </row>
    <row r="76" spans="1:19" ht="16.5" x14ac:dyDescent="0.25">
      <c r="A76" s="99">
        <f>女子申込書!A28</f>
        <v>22</v>
      </c>
      <c r="B76" s="99">
        <f>女子申込書!B28</f>
        <v>0</v>
      </c>
      <c r="C76" s="99">
        <f>女子申込書!C28</f>
        <v>0</v>
      </c>
      <c r="D76" s="99">
        <f>女子申込書!D28</f>
        <v>0</v>
      </c>
      <c r="E76" s="99">
        <f>女子申込書!E28</f>
        <v>0</v>
      </c>
      <c r="F76" s="99" t="str">
        <f>女子申込書!F28</f>
        <v>女</v>
      </c>
      <c r="G76" s="99" t="str">
        <f>女子申込書!G28</f>
        <v>中学</v>
      </c>
      <c r="H76" s="99">
        <f>女子申込書!H28</f>
        <v>0</v>
      </c>
      <c r="I76" s="99" t="str">
        <f>女子申込書!I28</f>
        <v>北海道</v>
      </c>
      <c r="J76" s="99" t="str">
        <f>女子申込書!J28</f>
        <v>道央</v>
      </c>
      <c r="K76" s="99">
        <f>女子申込書!K28</f>
        <v>0</v>
      </c>
      <c r="L76" s="99">
        <f>女子申込書!L28</f>
        <v>0</v>
      </c>
      <c r="M76" s="99">
        <f>女子申込書!M28</f>
        <v>0</v>
      </c>
      <c r="N76" s="99">
        <f>女子申込書!N28</f>
        <v>0</v>
      </c>
      <c r="O76" s="99">
        <f>女子申込書!O28</f>
        <v>0</v>
      </c>
      <c r="P76" s="99">
        <f>女子申込書!P28</f>
        <v>0</v>
      </c>
      <c r="Q76" s="99">
        <f>女子申込書!Q28</f>
        <v>0</v>
      </c>
      <c r="R76" s="99">
        <f>女子申込書!R28</f>
        <v>0</v>
      </c>
      <c r="S76" s="99">
        <f>女子申込書!S28</f>
        <v>0</v>
      </c>
    </row>
    <row r="77" spans="1:19" ht="16.5" x14ac:dyDescent="0.25">
      <c r="A77" s="99">
        <f>女子申込書!A29</f>
        <v>23</v>
      </c>
      <c r="B77" s="99">
        <f>女子申込書!B29</f>
        <v>0</v>
      </c>
      <c r="C77" s="99">
        <f>女子申込書!C29</f>
        <v>0</v>
      </c>
      <c r="D77" s="99">
        <f>女子申込書!D29</f>
        <v>0</v>
      </c>
      <c r="E77" s="99">
        <f>女子申込書!E29</f>
        <v>0</v>
      </c>
      <c r="F77" s="99" t="str">
        <f>女子申込書!F29</f>
        <v>女</v>
      </c>
      <c r="G77" s="99" t="str">
        <f>女子申込書!G29</f>
        <v>中学</v>
      </c>
      <c r="H77" s="99">
        <f>女子申込書!H29</f>
        <v>0</v>
      </c>
      <c r="I77" s="99" t="str">
        <f>女子申込書!I29</f>
        <v>北海道</v>
      </c>
      <c r="J77" s="99" t="str">
        <f>女子申込書!J29</f>
        <v>道央</v>
      </c>
      <c r="K77" s="99">
        <f>女子申込書!K29</f>
        <v>0</v>
      </c>
      <c r="L77" s="99">
        <f>女子申込書!L29</f>
        <v>0</v>
      </c>
      <c r="M77" s="99">
        <f>女子申込書!M29</f>
        <v>0</v>
      </c>
      <c r="N77" s="99">
        <f>女子申込書!N29</f>
        <v>0</v>
      </c>
      <c r="O77" s="99">
        <f>女子申込書!O29</f>
        <v>0</v>
      </c>
      <c r="P77" s="99">
        <f>女子申込書!P29</f>
        <v>0</v>
      </c>
      <c r="Q77" s="99">
        <f>女子申込書!Q29</f>
        <v>0</v>
      </c>
      <c r="R77" s="99">
        <f>女子申込書!R29</f>
        <v>0</v>
      </c>
      <c r="S77" s="99">
        <f>女子申込書!S29</f>
        <v>0</v>
      </c>
    </row>
    <row r="78" spans="1:19" ht="16.5" x14ac:dyDescent="0.25">
      <c r="A78" s="99">
        <f>女子申込書!A30</f>
        <v>24</v>
      </c>
      <c r="B78" s="99">
        <f>女子申込書!B30</f>
        <v>0</v>
      </c>
      <c r="C78" s="99">
        <f>女子申込書!C30</f>
        <v>0</v>
      </c>
      <c r="D78" s="99">
        <f>女子申込書!D30</f>
        <v>0</v>
      </c>
      <c r="E78" s="99">
        <f>女子申込書!E30</f>
        <v>0</v>
      </c>
      <c r="F78" s="99" t="str">
        <f>女子申込書!F30</f>
        <v>女</v>
      </c>
      <c r="G78" s="99" t="str">
        <f>女子申込書!G30</f>
        <v>中学</v>
      </c>
      <c r="H78" s="99">
        <f>女子申込書!H30</f>
        <v>0</v>
      </c>
      <c r="I78" s="99" t="str">
        <f>女子申込書!I30</f>
        <v>北海道</v>
      </c>
      <c r="J78" s="99" t="str">
        <f>女子申込書!J30</f>
        <v>道央</v>
      </c>
      <c r="K78" s="99">
        <f>女子申込書!K30</f>
        <v>0</v>
      </c>
      <c r="L78" s="99">
        <f>女子申込書!L30</f>
        <v>0</v>
      </c>
      <c r="M78" s="99">
        <f>女子申込書!M30</f>
        <v>0</v>
      </c>
      <c r="N78" s="99">
        <f>女子申込書!N30</f>
        <v>0</v>
      </c>
      <c r="O78" s="99">
        <f>女子申込書!O30</f>
        <v>0</v>
      </c>
      <c r="P78" s="99">
        <f>女子申込書!P30</f>
        <v>0</v>
      </c>
      <c r="Q78" s="99">
        <f>女子申込書!Q30</f>
        <v>0</v>
      </c>
      <c r="R78" s="99">
        <f>女子申込書!R30</f>
        <v>0</v>
      </c>
      <c r="S78" s="99">
        <f>女子申込書!S30</f>
        <v>0</v>
      </c>
    </row>
    <row r="79" spans="1:19" ht="16.5" x14ac:dyDescent="0.25">
      <c r="A79" s="99">
        <f>女子申込書!A31</f>
        <v>25</v>
      </c>
      <c r="B79" s="99">
        <f>女子申込書!B31</f>
        <v>0</v>
      </c>
      <c r="C79" s="99">
        <f>女子申込書!C31</f>
        <v>0</v>
      </c>
      <c r="D79" s="99">
        <f>女子申込書!D31</f>
        <v>0</v>
      </c>
      <c r="E79" s="99">
        <f>女子申込書!E31</f>
        <v>0</v>
      </c>
      <c r="F79" s="99" t="str">
        <f>女子申込書!F31</f>
        <v>女</v>
      </c>
      <c r="G79" s="99" t="str">
        <f>女子申込書!G31</f>
        <v>中学</v>
      </c>
      <c r="H79" s="99">
        <f>女子申込書!H31</f>
        <v>0</v>
      </c>
      <c r="I79" s="99" t="str">
        <f>女子申込書!I31</f>
        <v>北海道</v>
      </c>
      <c r="J79" s="99" t="str">
        <f>女子申込書!J31</f>
        <v>道央</v>
      </c>
      <c r="K79" s="99">
        <f>女子申込書!K31</f>
        <v>0</v>
      </c>
      <c r="L79" s="99">
        <f>女子申込書!L31</f>
        <v>0</v>
      </c>
      <c r="M79" s="99">
        <f>女子申込書!M31</f>
        <v>0</v>
      </c>
      <c r="N79" s="99">
        <f>女子申込書!N31</f>
        <v>0</v>
      </c>
      <c r="O79" s="99">
        <f>女子申込書!O31</f>
        <v>0</v>
      </c>
      <c r="P79" s="99">
        <f>女子申込書!P31</f>
        <v>0</v>
      </c>
      <c r="Q79" s="99">
        <f>女子申込書!Q31</f>
        <v>0</v>
      </c>
      <c r="R79" s="99">
        <f>女子申込書!R31</f>
        <v>0</v>
      </c>
      <c r="S79" s="99">
        <f>女子申込書!S31</f>
        <v>0</v>
      </c>
    </row>
    <row r="80" spans="1:19" ht="16.5" x14ac:dyDescent="0.25">
      <c r="A80" s="99">
        <f>女子申込書!A32</f>
        <v>26</v>
      </c>
      <c r="B80" s="99">
        <f>女子申込書!B32</f>
        <v>0</v>
      </c>
      <c r="C80" s="99">
        <f>女子申込書!C32</f>
        <v>0</v>
      </c>
      <c r="D80" s="99">
        <f>女子申込書!D32</f>
        <v>0</v>
      </c>
      <c r="E80" s="99">
        <f>女子申込書!E32</f>
        <v>0</v>
      </c>
      <c r="F80" s="99" t="str">
        <f>女子申込書!F32</f>
        <v>女</v>
      </c>
      <c r="G80" s="99" t="str">
        <f>女子申込書!G32</f>
        <v>中学</v>
      </c>
      <c r="H80" s="99">
        <f>女子申込書!H32</f>
        <v>0</v>
      </c>
      <c r="I80" s="99" t="str">
        <f>女子申込書!I32</f>
        <v>北海道</v>
      </c>
      <c r="J80" s="99" t="str">
        <f>女子申込書!J32</f>
        <v>道央</v>
      </c>
      <c r="K80" s="99">
        <f>女子申込書!K32</f>
        <v>0</v>
      </c>
      <c r="L80" s="99">
        <f>女子申込書!L32</f>
        <v>0</v>
      </c>
      <c r="M80" s="99">
        <f>女子申込書!M32</f>
        <v>0</v>
      </c>
      <c r="N80" s="99">
        <f>女子申込書!N32</f>
        <v>0</v>
      </c>
      <c r="O80" s="99">
        <f>女子申込書!O32</f>
        <v>0</v>
      </c>
      <c r="P80" s="99">
        <f>女子申込書!P32</f>
        <v>0</v>
      </c>
      <c r="Q80" s="99">
        <f>女子申込書!Q32</f>
        <v>0</v>
      </c>
      <c r="R80" s="99">
        <f>女子申込書!R32</f>
        <v>0</v>
      </c>
      <c r="S80" s="99">
        <f>女子申込書!S32</f>
        <v>0</v>
      </c>
    </row>
    <row r="81" spans="1:19" ht="16.5" x14ac:dyDescent="0.25">
      <c r="A81" s="99">
        <f>女子申込書!A33</f>
        <v>27</v>
      </c>
      <c r="B81" s="99">
        <f>女子申込書!B33</f>
        <v>0</v>
      </c>
      <c r="C81" s="99">
        <f>女子申込書!C33</f>
        <v>0</v>
      </c>
      <c r="D81" s="99">
        <f>女子申込書!D33</f>
        <v>0</v>
      </c>
      <c r="E81" s="99">
        <f>女子申込書!E33</f>
        <v>0</v>
      </c>
      <c r="F81" s="99" t="str">
        <f>女子申込書!F33</f>
        <v>女</v>
      </c>
      <c r="G81" s="99" t="str">
        <f>女子申込書!G33</f>
        <v>中学</v>
      </c>
      <c r="H81" s="99">
        <f>女子申込書!H33</f>
        <v>0</v>
      </c>
      <c r="I81" s="99" t="str">
        <f>女子申込書!I33</f>
        <v>北海道</v>
      </c>
      <c r="J81" s="99" t="str">
        <f>女子申込書!J33</f>
        <v>道央</v>
      </c>
      <c r="K81" s="99">
        <f>女子申込書!K33</f>
        <v>0</v>
      </c>
      <c r="L81" s="99">
        <f>女子申込書!L33</f>
        <v>0</v>
      </c>
      <c r="M81" s="99">
        <f>女子申込書!M33</f>
        <v>0</v>
      </c>
      <c r="N81" s="99">
        <f>女子申込書!N33</f>
        <v>0</v>
      </c>
      <c r="O81" s="99">
        <f>女子申込書!O33</f>
        <v>0</v>
      </c>
      <c r="P81" s="99">
        <f>女子申込書!P33</f>
        <v>0</v>
      </c>
      <c r="Q81" s="99">
        <f>女子申込書!Q33</f>
        <v>0</v>
      </c>
      <c r="R81" s="99">
        <f>女子申込書!R33</f>
        <v>0</v>
      </c>
      <c r="S81" s="99">
        <f>女子申込書!S33</f>
        <v>0</v>
      </c>
    </row>
    <row r="82" spans="1:19" ht="16.5" x14ac:dyDescent="0.25">
      <c r="A82" s="99">
        <f>女子申込書!A34</f>
        <v>28</v>
      </c>
      <c r="B82" s="99">
        <f>女子申込書!B34</f>
        <v>0</v>
      </c>
      <c r="C82" s="99">
        <f>女子申込書!C34</f>
        <v>0</v>
      </c>
      <c r="D82" s="99">
        <f>女子申込書!D34</f>
        <v>0</v>
      </c>
      <c r="E82" s="99">
        <f>女子申込書!E34</f>
        <v>0</v>
      </c>
      <c r="F82" s="99" t="str">
        <f>女子申込書!F34</f>
        <v>女</v>
      </c>
      <c r="G82" s="99" t="str">
        <f>女子申込書!G34</f>
        <v>中学</v>
      </c>
      <c r="H82" s="99">
        <f>女子申込書!H34</f>
        <v>0</v>
      </c>
      <c r="I82" s="99" t="str">
        <f>女子申込書!I34</f>
        <v>北海道</v>
      </c>
      <c r="J82" s="99" t="str">
        <f>女子申込書!J34</f>
        <v>道央</v>
      </c>
      <c r="K82" s="99">
        <f>女子申込書!K34</f>
        <v>0</v>
      </c>
      <c r="L82" s="99">
        <f>女子申込書!L34</f>
        <v>0</v>
      </c>
      <c r="M82" s="99">
        <f>女子申込書!M34</f>
        <v>0</v>
      </c>
      <c r="N82" s="99">
        <f>女子申込書!N34</f>
        <v>0</v>
      </c>
      <c r="O82" s="99">
        <f>女子申込書!O34</f>
        <v>0</v>
      </c>
      <c r="P82" s="99">
        <f>女子申込書!P34</f>
        <v>0</v>
      </c>
      <c r="Q82" s="99">
        <f>女子申込書!Q34</f>
        <v>0</v>
      </c>
      <c r="R82" s="99">
        <f>女子申込書!R34</f>
        <v>0</v>
      </c>
      <c r="S82" s="99">
        <f>女子申込書!S34</f>
        <v>0</v>
      </c>
    </row>
    <row r="83" spans="1:19" ht="16.5" x14ac:dyDescent="0.25">
      <c r="A83" s="99">
        <f>女子申込書!A35</f>
        <v>29</v>
      </c>
      <c r="B83" s="99">
        <f>女子申込書!B35</f>
        <v>0</v>
      </c>
      <c r="C83" s="99">
        <f>女子申込書!C35</f>
        <v>0</v>
      </c>
      <c r="D83" s="99">
        <f>女子申込書!D35</f>
        <v>0</v>
      </c>
      <c r="E83" s="99">
        <f>女子申込書!E35</f>
        <v>0</v>
      </c>
      <c r="F83" s="99" t="str">
        <f>女子申込書!F35</f>
        <v>女</v>
      </c>
      <c r="G83" s="99" t="str">
        <f>女子申込書!G35</f>
        <v>中学</v>
      </c>
      <c r="H83" s="99">
        <f>女子申込書!H35</f>
        <v>0</v>
      </c>
      <c r="I83" s="99" t="str">
        <f>女子申込書!I35</f>
        <v>北海道</v>
      </c>
      <c r="J83" s="99" t="str">
        <f>女子申込書!J35</f>
        <v>道央</v>
      </c>
      <c r="K83" s="99">
        <f>女子申込書!K35</f>
        <v>0</v>
      </c>
      <c r="L83" s="99">
        <f>女子申込書!L35</f>
        <v>0</v>
      </c>
      <c r="M83" s="99">
        <f>女子申込書!M35</f>
        <v>0</v>
      </c>
      <c r="N83" s="99">
        <f>女子申込書!N35</f>
        <v>0</v>
      </c>
      <c r="O83" s="99">
        <f>女子申込書!O35</f>
        <v>0</v>
      </c>
      <c r="P83" s="99">
        <f>女子申込書!P35</f>
        <v>0</v>
      </c>
      <c r="Q83" s="99">
        <f>女子申込書!Q35</f>
        <v>0</v>
      </c>
      <c r="R83" s="99">
        <f>女子申込書!R35</f>
        <v>0</v>
      </c>
      <c r="S83" s="99">
        <f>女子申込書!S35</f>
        <v>0</v>
      </c>
    </row>
    <row r="84" spans="1:19" ht="16.5" x14ac:dyDescent="0.25">
      <c r="A84" s="99">
        <f>女子申込書!A36</f>
        <v>30</v>
      </c>
      <c r="B84" s="99">
        <f>女子申込書!B36</f>
        <v>0</v>
      </c>
      <c r="C84" s="99">
        <f>女子申込書!C36</f>
        <v>0</v>
      </c>
      <c r="D84" s="99">
        <f>女子申込書!D36</f>
        <v>0</v>
      </c>
      <c r="E84" s="99">
        <f>女子申込書!E36</f>
        <v>0</v>
      </c>
      <c r="F84" s="99" t="str">
        <f>女子申込書!F36</f>
        <v>女</v>
      </c>
      <c r="G84" s="99" t="str">
        <f>女子申込書!G36</f>
        <v>中学</v>
      </c>
      <c r="H84" s="99">
        <f>女子申込書!H36</f>
        <v>0</v>
      </c>
      <c r="I84" s="99" t="str">
        <f>女子申込書!I36</f>
        <v>北海道</v>
      </c>
      <c r="J84" s="99" t="str">
        <f>女子申込書!J36</f>
        <v>道央</v>
      </c>
      <c r="K84" s="99">
        <f>女子申込書!K36</f>
        <v>0</v>
      </c>
      <c r="L84" s="99">
        <f>女子申込書!L36</f>
        <v>0</v>
      </c>
      <c r="M84" s="99">
        <f>女子申込書!M36</f>
        <v>0</v>
      </c>
      <c r="N84" s="99">
        <f>女子申込書!N36</f>
        <v>0</v>
      </c>
      <c r="O84" s="99">
        <f>女子申込書!O36</f>
        <v>0</v>
      </c>
      <c r="P84" s="99">
        <f>女子申込書!P36</f>
        <v>0</v>
      </c>
      <c r="Q84" s="99">
        <f>女子申込書!Q36</f>
        <v>0</v>
      </c>
      <c r="R84" s="99">
        <f>女子申込書!R36</f>
        <v>0</v>
      </c>
      <c r="S84" s="99">
        <f>女子申込書!S36</f>
        <v>0</v>
      </c>
    </row>
    <row r="85" spans="1:19" ht="16.5" x14ac:dyDescent="0.25">
      <c r="A85" s="99">
        <f>女子申込書!A37</f>
        <v>31</v>
      </c>
      <c r="B85" s="99">
        <f>女子申込書!B37</f>
        <v>0</v>
      </c>
      <c r="C85" s="99">
        <f>女子申込書!C37</f>
        <v>0</v>
      </c>
      <c r="D85" s="99">
        <f>女子申込書!D37</f>
        <v>0</v>
      </c>
      <c r="E85" s="99">
        <f>女子申込書!E37</f>
        <v>0</v>
      </c>
      <c r="F85" s="99" t="str">
        <f>女子申込書!F37</f>
        <v>女</v>
      </c>
      <c r="G85" s="99" t="str">
        <f>女子申込書!G37</f>
        <v>中学</v>
      </c>
      <c r="H85" s="99">
        <f>女子申込書!H37</f>
        <v>0</v>
      </c>
      <c r="I85" s="99" t="str">
        <f>女子申込書!I37</f>
        <v>北海道</v>
      </c>
      <c r="J85" s="99" t="str">
        <f>女子申込書!J37</f>
        <v>道央</v>
      </c>
      <c r="K85" s="99">
        <f>女子申込書!K37</f>
        <v>0</v>
      </c>
      <c r="L85" s="99">
        <f>女子申込書!L37</f>
        <v>0</v>
      </c>
      <c r="M85" s="99">
        <f>女子申込書!M37</f>
        <v>0</v>
      </c>
      <c r="N85" s="99">
        <f>女子申込書!N37</f>
        <v>0</v>
      </c>
      <c r="O85" s="99">
        <f>女子申込書!O37</f>
        <v>0</v>
      </c>
      <c r="P85" s="99">
        <f>女子申込書!P37</f>
        <v>0</v>
      </c>
      <c r="Q85" s="99">
        <f>女子申込書!Q37</f>
        <v>0</v>
      </c>
      <c r="R85" s="99">
        <f>女子申込書!R37</f>
        <v>0</v>
      </c>
      <c r="S85" s="99">
        <f>女子申込書!S37</f>
        <v>0</v>
      </c>
    </row>
    <row r="86" spans="1:19" ht="16.5" x14ac:dyDescent="0.25">
      <c r="A86" s="99">
        <f>女子申込書!A38</f>
        <v>32</v>
      </c>
      <c r="B86" s="99">
        <f>女子申込書!B38</f>
        <v>0</v>
      </c>
      <c r="C86" s="99">
        <f>女子申込書!C38</f>
        <v>0</v>
      </c>
      <c r="D86" s="99">
        <f>女子申込書!D38</f>
        <v>0</v>
      </c>
      <c r="E86" s="99">
        <f>女子申込書!E38</f>
        <v>0</v>
      </c>
      <c r="F86" s="99" t="str">
        <f>女子申込書!F38</f>
        <v>女</v>
      </c>
      <c r="G86" s="99" t="str">
        <f>女子申込書!G38</f>
        <v>中学</v>
      </c>
      <c r="H86" s="99">
        <f>女子申込書!H38</f>
        <v>0</v>
      </c>
      <c r="I86" s="99" t="str">
        <f>女子申込書!I38</f>
        <v>北海道</v>
      </c>
      <c r="J86" s="99" t="str">
        <f>女子申込書!J38</f>
        <v>道央</v>
      </c>
      <c r="K86" s="99">
        <f>女子申込書!K38</f>
        <v>0</v>
      </c>
      <c r="L86" s="99">
        <f>女子申込書!L38</f>
        <v>0</v>
      </c>
      <c r="M86" s="99">
        <f>女子申込書!M38</f>
        <v>0</v>
      </c>
      <c r="N86" s="99">
        <f>女子申込書!N38</f>
        <v>0</v>
      </c>
      <c r="O86" s="99">
        <f>女子申込書!O38</f>
        <v>0</v>
      </c>
      <c r="P86" s="99">
        <f>女子申込書!P38</f>
        <v>0</v>
      </c>
      <c r="Q86" s="99">
        <f>女子申込書!Q38</f>
        <v>0</v>
      </c>
      <c r="R86" s="99">
        <f>女子申込書!R38</f>
        <v>0</v>
      </c>
      <c r="S86" s="99">
        <f>女子申込書!S38</f>
        <v>0</v>
      </c>
    </row>
    <row r="87" spans="1:19" ht="16.5" x14ac:dyDescent="0.25">
      <c r="A87" s="99">
        <f>女子申込書!A39</f>
        <v>33</v>
      </c>
      <c r="B87" s="99">
        <f>女子申込書!B39</f>
        <v>0</v>
      </c>
      <c r="C87" s="99">
        <f>女子申込書!C39</f>
        <v>0</v>
      </c>
      <c r="D87" s="99">
        <f>女子申込書!D39</f>
        <v>0</v>
      </c>
      <c r="E87" s="99">
        <f>女子申込書!E39</f>
        <v>0</v>
      </c>
      <c r="F87" s="99" t="str">
        <f>女子申込書!F39</f>
        <v>女</v>
      </c>
      <c r="G87" s="99" t="str">
        <f>女子申込書!G39</f>
        <v>中学</v>
      </c>
      <c r="H87" s="99">
        <f>女子申込書!H39</f>
        <v>0</v>
      </c>
      <c r="I87" s="99" t="str">
        <f>女子申込書!I39</f>
        <v>北海道</v>
      </c>
      <c r="J87" s="99" t="str">
        <f>女子申込書!J39</f>
        <v>道央</v>
      </c>
      <c r="K87" s="99">
        <f>女子申込書!K39</f>
        <v>0</v>
      </c>
      <c r="L87" s="99">
        <f>女子申込書!L39</f>
        <v>0</v>
      </c>
      <c r="M87" s="99">
        <f>女子申込書!M39</f>
        <v>0</v>
      </c>
      <c r="N87" s="99">
        <f>女子申込書!N39</f>
        <v>0</v>
      </c>
      <c r="O87" s="99">
        <f>女子申込書!O39</f>
        <v>0</v>
      </c>
      <c r="P87" s="99">
        <f>女子申込書!P39</f>
        <v>0</v>
      </c>
      <c r="Q87" s="99">
        <f>女子申込書!Q39</f>
        <v>0</v>
      </c>
      <c r="R87" s="99">
        <f>女子申込書!R39</f>
        <v>0</v>
      </c>
      <c r="S87" s="99">
        <f>女子申込書!S39</f>
        <v>0</v>
      </c>
    </row>
    <row r="88" spans="1:19" ht="16.5" x14ac:dyDescent="0.25">
      <c r="A88" s="99">
        <f>女子申込書!A40</f>
        <v>34</v>
      </c>
      <c r="B88" s="99">
        <f>女子申込書!B40</f>
        <v>0</v>
      </c>
      <c r="C88" s="99">
        <f>女子申込書!C40</f>
        <v>0</v>
      </c>
      <c r="D88" s="99">
        <f>女子申込書!D40</f>
        <v>0</v>
      </c>
      <c r="E88" s="99">
        <f>女子申込書!E40</f>
        <v>0</v>
      </c>
      <c r="F88" s="99" t="str">
        <f>女子申込書!F40</f>
        <v>女</v>
      </c>
      <c r="G88" s="99" t="str">
        <f>女子申込書!G40</f>
        <v>中学</v>
      </c>
      <c r="H88" s="99">
        <f>女子申込書!H40</f>
        <v>0</v>
      </c>
      <c r="I88" s="99" t="str">
        <f>女子申込書!I40</f>
        <v>北海道</v>
      </c>
      <c r="J88" s="99" t="str">
        <f>女子申込書!J40</f>
        <v>道央</v>
      </c>
      <c r="K88" s="99">
        <f>女子申込書!K40</f>
        <v>0</v>
      </c>
      <c r="L88" s="99">
        <f>女子申込書!L40</f>
        <v>0</v>
      </c>
      <c r="M88" s="99">
        <f>女子申込書!M40</f>
        <v>0</v>
      </c>
      <c r="N88" s="99">
        <f>女子申込書!N40</f>
        <v>0</v>
      </c>
      <c r="O88" s="99">
        <f>女子申込書!O40</f>
        <v>0</v>
      </c>
      <c r="P88" s="99">
        <f>女子申込書!P40</f>
        <v>0</v>
      </c>
      <c r="Q88" s="99">
        <f>女子申込書!Q40</f>
        <v>0</v>
      </c>
      <c r="R88" s="99">
        <f>女子申込書!R40</f>
        <v>0</v>
      </c>
      <c r="S88" s="99">
        <f>女子申込書!S40</f>
        <v>0</v>
      </c>
    </row>
    <row r="89" spans="1:19" ht="16.5" x14ac:dyDescent="0.25">
      <c r="A89" s="99">
        <f>女子申込書!A41</f>
        <v>35</v>
      </c>
      <c r="B89" s="99">
        <f>女子申込書!B41</f>
        <v>0</v>
      </c>
      <c r="C89" s="99">
        <f>女子申込書!C41</f>
        <v>0</v>
      </c>
      <c r="D89" s="99">
        <f>女子申込書!D41</f>
        <v>0</v>
      </c>
      <c r="E89" s="99">
        <f>女子申込書!E41</f>
        <v>0</v>
      </c>
      <c r="F89" s="99" t="str">
        <f>女子申込書!F41</f>
        <v>女</v>
      </c>
      <c r="G89" s="99" t="str">
        <f>女子申込書!G41</f>
        <v>中学</v>
      </c>
      <c r="H89" s="99">
        <f>女子申込書!H41</f>
        <v>0</v>
      </c>
      <c r="I89" s="99" t="str">
        <f>女子申込書!I41</f>
        <v>北海道</v>
      </c>
      <c r="J89" s="99" t="str">
        <f>女子申込書!J41</f>
        <v>道央</v>
      </c>
      <c r="K89" s="99">
        <f>女子申込書!K41</f>
        <v>0</v>
      </c>
      <c r="L89" s="99">
        <f>女子申込書!L41</f>
        <v>0</v>
      </c>
      <c r="M89" s="99">
        <f>女子申込書!M41</f>
        <v>0</v>
      </c>
      <c r="N89" s="99">
        <f>女子申込書!N41</f>
        <v>0</v>
      </c>
      <c r="O89" s="99">
        <f>女子申込書!O41</f>
        <v>0</v>
      </c>
      <c r="P89" s="99">
        <f>女子申込書!P41</f>
        <v>0</v>
      </c>
      <c r="Q89" s="99">
        <f>女子申込書!Q41</f>
        <v>0</v>
      </c>
      <c r="R89" s="99">
        <f>女子申込書!R41</f>
        <v>0</v>
      </c>
      <c r="S89" s="99">
        <f>女子申込書!S41</f>
        <v>0</v>
      </c>
    </row>
    <row r="90" spans="1:19" ht="16.5" x14ac:dyDescent="0.25">
      <c r="A90" s="99">
        <f>女子申込書!A42</f>
        <v>36</v>
      </c>
      <c r="B90" s="99">
        <f>女子申込書!B42</f>
        <v>0</v>
      </c>
      <c r="C90" s="99">
        <f>女子申込書!C42</f>
        <v>0</v>
      </c>
      <c r="D90" s="99">
        <f>女子申込書!D42</f>
        <v>0</v>
      </c>
      <c r="E90" s="99">
        <f>女子申込書!E42</f>
        <v>0</v>
      </c>
      <c r="F90" s="99" t="str">
        <f>女子申込書!F42</f>
        <v>女</v>
      </c>
      <c r="G90" s="99" t="str">
        <f>女子申込書!G42</f>
        <v>中学</v>
      </c>
      <c r="H90" s="99">
        <f>女子申込書!H42</f>
        <v>0</v>
      </c>
      <c r="I90" s="99" t="str">
        <f>女子申込書!I42</f>
        <v>北海道</v>
      </c>
      <c r="J90" s="99" t="str">
        <f>女子申込書!J42</f>
        <v>道央</v>
      </c>
      <c r="K90" s="99">
        <f>女子申込書!K42</f>
        <v>0</v>
      </c>
      <c r="L90" s="99">
        <f>女子申込書!L42</f>
        <v>0</v>
      </c>
      <c r="M90" s="99">
        <f>女子申込書!M42</f>
        <v>0</v>
      </c>
      <c r="N90" s="99">
        <f>女子申込書!N42</f>
        <v>0</v>
      </c>
      <c r="O90" s="99">
        <f>女子申込書!O42</f>
        <v>0</v>
      </c>
      <c r="P90" s="99">
        <f>女子申込書!P42</f>
        <v>0</v>
      </c>
      <c r="Q90" s="99">
        <f>女子申込書!Q42</f>
        <v>0</v>
      </c>
      <c r="R90" s="99">
        <f>女子申込書!R42</f>
        <v>0</v>
      </c>
      <c r="S90" s="99">
        <f>女子申込書!S42</f>
        <v>0</v>
      </c>
    </row>
    <row r="91" spans="1:19" ht="16.5" x14ac:dyDescent="0.25">
      <c r="A91" s="99">
        <f>女子申込書!A43</f>
        <v>37</v>
      </c>
      <c r="B91" s="99">
        <f>女子申込書!B43</f>
        <v>0</v>
      </c>
      <c r="C91" s="99">
        <f>女子申込書!C43</f>
        <v>0</v>
      </c>
      <c r="D91" s="99">
        <f>女子申込書!D43</f>
        <v>0</v>
      </c>
      <c r="E91" s="99">
        <f>女子申込書!E43</f>
        <v>0</v>
      </c>
      <c r="F91" s="99" t="str">
        <f>女子申込書!F43</f>
        <v>女</v>
      </c>
      <c r="G91" s="99" t="str">
        <f>女子申込書!G43</f>
        <v>中学</v>
      </c>
      <c r="H91" s="99">
        <f>女子申込書!H43</f>
        <v>0</v>
      </c>
      <c r="I91" s="99" t="str">
        <f>女子申込書!I43</f>
        <v>北海道</v>
      </c>
      <c r="J91" s="99" t="str">
        <f>女子申込書!J43</f>
        <v>道央</v>
      </c>
      <c r="K91" s="99">
        <f>女子申込書!K43</f>
        <v>0</v>
      </c>
      <c r="L91" s="99">
        <f>女子申込書!L43</f>
        <v>0</v>
      </c>
      <c r="M91" s="99">
        <f>女子申込書!M43</f>
        <v>0</v>
      </c>
      <c r="N91" s="99">
        <f>女子申込書!N43</f>
        <v>0</v>
      </c>
      <c r="O91" s="99">
        <f>女子申込書!O43</f>
        <v>0</v>
      </c>
      <c r="P91" s="99">
        <f>女子申込書!P43</f>
        <v>0</v>
      </c>
      <c r="Q91" s="99">
        <f>女子申込書!Q43</f>
        <v>0</v>
      </c>
      <c r="R91" s="99">
        <f>女子申込書!R43</f>
        <v>0</v>
      </c>
      <c r="S91" s="99">
        <f>女子申込書!S43</f>
        <v>0</v>
      </c>
    </row>
    <row r="92" spans="1:19" ht="16.5" x14ac:dyDescent="0.25">
      <c r="A92" s="99">
        <f>女子申込書!A44</f>
        <v>38</v>
      </c>
      <c r="B92" s="99">
        <f>女子申込書!B44</f>
        <v>0</v>
      </c>
      <c r="C92" s="99">
        <f>女子申込書!C44</f>
        <v>0</v>
      </c>
      <c r="D92" s="99">
        <f>女子申込書!D44</f>
        <v>0</v>
      </c>
      <c r="E92" s="99">
        <f>女子申込書!E44</f>
        <v>0</v>
      </c>
      <c r="F92" s="99" t="str">
        <f>女子申込書!F44</f>
        <v>女</v>
      </c>
      <c r="G92" s="99" t="str">
        <f>女子申込書!G44</f>
        <v>中学</v>
      </c>
      <c r="H92" s="99">
        <f>女子申込書!H44</f>
        <v>0</v>
      </c>
      <c r="I92" s="99" t="str">
        <f>女子申込書!I44</f>
        <v>北海道</v>
      </c>
      <c r="J92" s="99" t="str">
        <f>女子申込書!J44</f>
        <v>道央</v>
      </c>
      <c r="K92" s="99">
        <f>女子申込書!K44</f>
        <v>0</v>
      </c>
      <c r="L92" s="99">
        <f>女子申込書!L44</f>
        <v>0</v>
      </c>
      <c r="M92" s="99">
        <f>女子申込書!M44</f>
        <v>0</v>
      </c>
      <c r="N92" s="99">
        <f>女子申込書!N44</f>
        <v>0</v>
      </c>
      <c r="O92" s="99">
        <f>女子申込書!O44</f>
        <v>0</v>
      </c>
      <c r="P92" s="99">
        <f>女子申込書!P44</f>
        <v>0</v>
      </c>
      <c r="Q92" s="99">
        <f>女子申込書!Q44</f>
        <v>0</v>
      </c>
      <c r="R92" s="99">
        <f>女子申込書!R44</f>
        <v>0</v>
      </c>
      <c r="S92" s="99">
        <f>女子申込書!S44</f>
        <v>0</v>
      </c>
    </row>
    <row r="93" spans="1:19" ht="16.5" x14ac:dyDescent="0.25">
      <c r="A93" s="99">
        <f>女子申込書!A45</f>
        <v>39</v>
      </c>
      <c r="B93" s="99">
        <f>女子申込書!B45</f>
        <v>0</v>
      </c>
      <c r="C93" s="99">
        <f>女子申込書!C45</f>
        <v>0</v>
      </c>
      <c r="D93" s="99">
        <f>女子申込書!D45</f>
        <v>0</v>
      </c>
      <c r="E93" s="99">
        <f>女子申込書!E45</f>
        <v>0</v>
      </c>
      <c r="F93" s="99" t="str">
        <f>女子申込書!F45</f>
        <v>女</v>
      </c>
      <c r="G93" s="99" t="str">
        <f>女子申込書!G45</f>
        <v>中学</v>
      </c>
      <c r="H93" s="99">
        <f>女子申込書!H45</f>
        <v>0</v>
      </c>
      <c r="I93" s="99" t="str">
        <f>女子申込書!I45</f>
        <v>北海道</v>
      </c>
      <c r="J93" s="99" t="str">
        <f>女子申込書!J45</f>
        <v>道央</v>
      </c>
      <c r="K93" s="99">
        <f>女子申込書!K45</f>
        <v>0</v>
      </c>
      <c r="L93" s="99">
        <f>女子申込書!L45</f>
        <v>0</v>
      </c>
      <c r="M93" s="99">
        <f>女子申込書!M45</f>
        <v>0</v>
      </c>
      <c r="N93" s="99">
        <f>女子申込書!N45</f>
        <v>0</v>
      </c>
      <c r="O93" s="99">
        <f>女子申込書!O45</f>
        <v>0</v>
      </c>
      <c r="P93" s="99">
        <f>女子申込書!P45</f>
        <v>0</v>
      </c>
      <c r="Q93" s="99">
        <f>女子申込書!Q45</f>
        <v>0</v>
      </c>
      <c r="R93" s="99">
        <f>女子申込書!R45</f>
        <v>0</v>
      </c>
      <c r="S93" s="99">
        <f>女子申込書!S45</f>
        <v>0</v>
      </c>
    </row>
    <row r="94" spans="1:19" ht="16.5" x14ac:dyDescent="0.25">
      <c r="A94" s="99">
        <f>女子申込書!A46</f>
        <v>40</v>
      </c>
      <c r="B94" s="99">
        <f>女子申込書!B46</f>
        <v>0</v>
      </c>
      <c r="C94" s="99">
        <f>女子申込書!C46</f>
        <v>0</v>
      </c>
      <c r="D94" s="99">
        <f>女子申込書!D46</f>
        <v>0</v>
      </c>
      <c r="E94" s="99">
        <f>女子申込書!E46</f>
        <v>0</v>
      </c>
      <c r="F94" s="99" t="str">
        <f>女子申込書!F46</f>
        <v>女</v>
      </c>
      <c r="G94" s="99" t="str">
        <f>女子申込書!G46</f>
        <v>中学</v>
      </c>
      <c r="H94" s="99">
        <f>女子申込書!H46</f>
        <v>0</v>
      </c>
      <c r="I94" s="99" t="str">
        <f>女子申込書!I46</f>
        <v>北海道</v>
      </c>
      <c r="J94" s="99" t="str">
        <f>女子申込書!J46</f>
        <v>道央</v>
      </c>
      <c r="K94" s="99">
        <f>女子申込書!K46</f>
        <v>0</v>
      </c>
      <c r="L94" s="99">
        <f>女子申込書!L46</f>
        <v>0</v>
      </c>
      <c r="M94" s="99">
        <f>女子申込書!M46</f>
        <v>0</v>
      </c>
      <c r="N94" s="99">
        <f>女子申込書!N46</f>
        <v>0</v>
      </c>
      <c r="O94" s="99">
        <f>女子申込書!O46</f>
        <v>0</v>
      </c>
      <c r="P94" s="99">
        <f>女子申込書!P46</f>
        <v>0</v>
      </c>
      <c r="Q94" s="99">
        <f>女子申込書!Q46</f>
        <v>0</v>
      </c>
      <c r="R94" s="99">
        <f>女子申込書!R46</f>
        <v>0</v>
      </c>
      <c r="S94" s="99">
        <f>女子申込書!S46</f>
        <v>0</v>
      </c>
    </row>
    <row r="95" spans="1:19" ht="16.5" x14ac:dyDescent="0.25">
      <c r="A95" s="99">
        <f>女子申込書!A47</f>
        <v>41</v>
      </c>
      <c r="B95" s="99">
        <f>女子申込書!B47</f>
        <v>0</v>
      </c>
      <c r="C95" s="99">
        <f>女子申込書!C47</f>
        <v>0</v>
      </c>
      <c r="D95" s="99">
        <f>女子申込書!D47</f>
        <v>0</v>
      </c>
      <c r="E95" s="99">
        <f>女子申込書!E47</f>
        <v>0</v>
      </c>
      <c r="F95" s="99" t="str">
        <f>女子申込書!F47</f>
        <v>女</v>
      </c>
      <c r="G95" s="99" t="str">
        <f>女子申込書!G47</f>
        <v>中学</v>
      </c>
      <c r="H95" s="99">
        <f>女子申込書!H47</f>
        <v>0</v>
      </c>
      <c r="I95" s="99" t="str">
        <f>女子申込書!I47</f>
        <v>北海道</v>
      </c>
      <c r="J95" s="99" t="str">
        <f>女子申込書!J47</f>
        <v>道央</v>
      </c>
      <c r="K95" s="99">
        <f>女子申込書!K47</f>
        <v>0</v>
      </c>
      <c r="L95" s="99">
        <f>女子申込書!L47</f>
        <v>0</v>
      </c>
      <c r="M95" s="99">
        <f>女子申込書!M47</f>
        <v>0</v>
      </c>
      <c r="N95" s="99">
        <f>女子申込書!N47</f>
        <v>0</v>
      </c>
      <c r="O95" s="99">
        <f>女子申込書!O47</f>
        <v>0</v>
      </c>
      <c r="P95" s="99">
        <f>女子申込書!P47</f>
        <v>0</v>
      </c>
      <c r="Q95" s="99">
        <f>女子申込書!Q47</f>
        <v>0</v>
      </c>
      <c r="R95" s="99">
        <f>女子申込書!R47</f>
        <v>0</v>
      </c>
      <c r="S95" s="99">
        <f>女子申込書!S47</f>
        <v>0</v>
      </c>
    </row>
    <row r="96" spans="1:19" ht="16.5" x14ac:dyDescent="0.25">
      <c r="A96" s="99">
        <f>女子申込書!A48</f>
        <v>42</v>
      </c>
      <c r="B96" s="99">
        <f>女子申込書!B48</f>
        <v>0</v>
      </c>
      <c r="C96" s="99">
        <f>女子申込書!C48</f>
        <v>0</v>
      </c>
      <c r="D96" s="99">
        <f>女子申込書!D48</f>
        <v>0</v>
      </c>
      <c r="E96" s="99">
        <f>女子申込書!E48</f>
        <v>0</v>
      </c>
      <c r="F96" s="99" t="str">
        <f>女子申込書!F48</f>
        <v>女</v>
      </c>
      <c r="G96" s="99" t="str">
        <f>女子申込書!G48</f>
        <v>中学</v>
      </c>
      <c r="H96" s="99">
        <f>女子申込書!H48</f>
        <v>0</v>
      </c>
      <c r="I96" s="99" t="str">
        <f>女子申込書!I48</f>
        <v>北海道</v>
      </c>
      <c r="J96" s="99" t="str">
        <f>女子申込書!J48</f>
        <v>道央</v>
      </c>
      <c r="K96" s="99">
        <f>女子申込書!K48</f>
        <v>0</v>
      </c>
      <c r="L96" s="99">
        <f>女子申込書!L48</f>
        <v>0</v>
      </c>
      <c r="M96" s="99">
        <f>女子申込書!M48</f>
        <v>0</v>
      </c>
      <c r="N96" s="99">
        <f>女子申込書!N48</f>
        <v>0</v>
      </c>
      <c r="O96" s="99">
        <f>女子申込書!O48</f>
        <v>0</v>
      </c>
      <c r="P96" s="99">
        <f>女子申込書!P48</f>
        <v>0</v>
      </c>
      <c r="Q96" s="99">
        <f>女子申込書!Q48</f>
        <v>0</v>
      </c>
      <c r="R96" s="99">
        <f>女子申込書!R48</f>
        <v>0</v>
      </c>
      <c r="S96" s="99">
        <f>女子申込書!S48</f>
        <v>0</v>
      </c>
    </row>
    <row r="97" spans="1:19" ht="16.5" x14ac:dyDescent="0.25">
      <c r="A97" s="99">
        <f>女子申込書!A49</f>
        <v>43</v>
      </c>
      <c r="B97" s="99">
        <f>女子申込書!B49</f>
        <v>0</v>
      </c>
      <c r="C97" s="99">
        <f>女子申込書!C49</f>
        <v>0</v>
      </c>
      <c r="D97" s="99">
        <f>女子申込書!D49</f>
        <v>0</v>
      </c>
      <c r="E97" s="99">
        <f>女子申込書!E49</f>
        <v>0</v>
      </c>
      <c r="F97" s="99" t="str">
        <f>女子申込書!F49</f>
        <v>女</v>
      </c>
      <c r="G97" s="99" t="str">
        <f>女子申込書!G49</f>
        <v>中学</v>
      </c>
      <c r="H97" s="99">
        <f>女子申込書!H49</f>
        <v>0</v>
      </c>
      <c r="I97" s="99" t="str">
        <f>女子申込書!I49</f>
        <v>北海道</v>
      </c>
      <c r="J97" s="99" t="str">
        <f>女子申込書!J49</f>
        <v>道央</v>
      </c>
      <c r="K97" s="99">
        <f>女子申込書!K49</f>
        <v>0</v>
      </c>
      <c r="L97" s="99">
        <f>女子申込書!L49</f>
        <v>0</v>
      </c>
      <c r="M97" s="99">
        <f>女子申込書!M49</f>
        <v>0</v>
      </c>
      <c r="N97" s="99">
        <f>女子申込書!N49</f>
        <v>0</v>
      </c>
      <c r="O97" s="99">
        <f>女子申込書!O49</f>
        <v>0</v>
      </c>
      <c r="P97" s="99">
        <f>女子申込書!P49</f>
        <v>0</v>
      </c>
      <c r="Q97" s="99">
        <f>女子申込書!Q49</f>
        <v>0</v>
      </c>
      <c r="R97" s="99">
        <f>女子申込書!R49</f>
        <v>0</v>
      </c>
      <c r="S97" s="99">
        <f>女子申込書!S49</f>
        <v>0</v>
      </c>
    </row>
    <row r="98" spans="1:19" ht="16.5" x14ac:dyDescent="0.25">
      <c r="A98" s="99">
        <f>女子申込書!A50</f>
        <v>44</v>
      </c>
      <c r="B98" s="99">
        <f>女子申込書!B50</f>
        <v>0</v>
      </c>
      <c r="C98" s="99">
        <f>女子申込書!C50</f>
        <v>0</v>
      </c>
      <c r="D98" s="99">
        <f>女子申込書!D50</f>
        <v>0</v>
      </c>
      <c r="E98" s="99">
        <f>女子申込書!E50</f>
        <v>0</v>
      </c>
      <c r="F98" s="99" t="str">
        <f>女子申込書!F50</f>
        <v>女</v>
      </c>
      <c r="G98" s="99" t="str">
        <f>女子申込書!G50</f>
        <v>中学</v>
      </c>
      <c r="H98" s="99">
        <f>女子申込書!H50</f>
        <v>0</v>
      </c>
      <c r="I98" s="99" t="str">
        <f>女子申込書!I50</f>
        <v>北海道</v>
      </c>
      <c r="J98" s="99" t="str">
        <f>女子申込書!J50</f>
        <v>道央</v>
      </c>
      <c r="K98" s="99">
        <f>女子申込書!K50</f>
        <v>0</v>
      </c>
      <c r="L98" s="99">
        <f>女子申込書!L50</f>
        <v>0</v>
      </c>
      <c r="M98" s="99">
        <f>女子申込書!M50</f>
        <v>0</v>
      </c>
      <c r="N98" s="99">
        <f>女子申込書!N50</f>
        <v>0</v>
      </c>
      <c r="O98" s="99">
        <f>女子申込書!O50</f>
        <v>0</v>
      </c>
      <c r="P98" s="99">
        <f>女子申込書!P50</f>
        <v>0</v>
      </c>
      <c r="Q98" s="99">
        <f>女子申込書!Q50</f>
        <v>0</v>
      </c>
      <c r="R98" s="99">
        <f>女子申込書!R50</f>
        <v>0</v>
      </c>
      <c r="S98" s="99">
        <f>女子申込書!S50</f>
        <v>0</v>
      </c>
    </row>
    <row r="99" spans="1:19" ht="16.5" x14ac:dyDescent="0.25">
      <c r="A99" s="99">
        <f>女子申込書!A51</f>
        <v>45</v>
      </c>
      <c r="B99" s="99">
        <f>女子申込書!B51</f>
        <v>0</v>
      </c>
      <c r="C99" s="99">
        <f>女子申込書!C51</f>
        <v>0</v>
      </c>
      <c r="D99" s="99">
        <f>女子申込書!D51</f>
        <v>0</v>
      </c>
      <c r="E99" s="99">
        <f>女子申込書!E51</f>
        <v>0</v>
      </c>
      <c r="F99" s="99" t="str">
        <f>女子申込書!F51</f>
        <v>女</v>
      </c>
      <c r="G99" s="99" t="str">
        <f>女子申込書!G51</f>
        <v>中学</v>
      </c>
      <c r="H99" s="99">
        <f>女子申込書!H51</f>
        <v>0</v>
      </c>
      <c r="I99" s="99" t="str">
        <f>女子申込書!I51</f>
        <v>北海道</v>
      </c>
      <c r="J99" s="99" t="str">
        <f>女子申込書!J51</f>
        <v>道央</v>
      </c>
      <c r="K99" s="99">
        <f>女子申込書!K51</f>
        <v>0</v>
      </c>
      <c r="L99" s="99">
        <f>女子申込書!L51</f>
        <v>0</v>
      </c>
      <c r="M99" s="99">
        <f>女子申込書!M51</f>
        <v>0</v>
      </c>
      <c r="N99" s="99">
        <f>女子申込書!N51</f>
        <v>0</v>
      </c>
      <c r="O99" s="99">
        <f>女子申込書!O51</f>
        <v>0</v>
      </c>
      <c r="P99" s="99">
        <f>女子申込書!P51</f>
        <v>0</v>
      </c>
      <c r="Q99" s="99">
        <f>女子申込書!Q51</f>
        <v>0</v>
      </c>
      <c r="R99" s="99">
        <f>女子申込書!R51</f>
        <v>0</v>
      </c>
      <c r="S99" s="99">
        <f>女子申込書!S51</f>
        <v>0</v>
      </c>
    </row>
    <row r="100" spans="1:19" ht="16.5" x14ac:dyDescent="0.25">
      <c r="A100" s="99">
        <f>女子申込書!A52</f>
        <v>46</v>
      </c>
      <c r="B100" s="99">
        <f>女子申込書!B52</f>
        <v>0</v>
      </c>
      <c r="C100" s="99">
        <f>女子申込書!C52</f>
        <v>0</v>
      </c>
      <c r="D100" s="99">
        <f>女子申込書!D52</f>
        <v>0</v>
      </c>
      <c r="E100" s="99">
        <f>女子申込書!E52</f>
        <v>0</v>
      </c>
      <c r="F100" s="99" t="str">
        <f>女子申込書!F52</f>
        <v>女</v>
      </c>
      <c r="G100" s="99" t="str">
        <f>女子申込書!G52</f>
        <v>中学</v>
      </c>
      <c r="H100" s="99">
        <f>女子申込書!H52</f>
        <v>0</v>
      </c>
      <c r="I100" s="99" t="str">
        <f>女子申込書!I52</f>
        <v>北海道</v>
      </c>
      <c r="J100" s="99" t="str">
        <f>女子申込書!J52</f>
        <v>道央</v>
      </c>
      <c r="K100" s="99">
        <f>女子申込書!K52</f>
        <v>0</v>
      </c>
      <c r="L100" s="99">
        <f>女子申込書!L52</f>
        <v>0</v>
      </c>
      <c r="M100" s="99">
        <f>女子申込書!M52</f>
        <v>0</v>
      </c>
      <c r="N100" s="99">
        <f>女子申込書!N52</f>
        <v>0</v>
      </c>
      <c r="O100" s="99">
        <f>女子申込書!O52</f>
        <v>0</v>
      </c>
      <c r="P100" s="99">
        <f>女子申込書!P52</f>
        <v>0</v>
      </c>
      <c r="Q100" s="99">
        <f>女子申込書!Q52</f>
        <v>0</v>
      </c>
      <c r="R100" s="99">
        <f>女子申込書!R52</f>
        <v>0</v>
      </c>
      <c r="S100" s="99">
        <f>女子申込書!S52</f>
        <v>0</v>
      </c>
    </row>
    <row r="101" spans="1:19" ht="16.5" x14ac:dyDescent="0.25">
      <c r="A101" s="99">
        <f>女子申込書!A53</f>
        <v>47</v>
      </c>
      <c r="B101" s="99">
        <f>女子申込書!B53</f>
        <v>0</v>
      </c>
      <c r="C101" s="99">
        <f>女子申込書!C53</f>
        <v>0</v>
      </c>
      <c r="D101" s="99">
        <f>女子申込書!D53</f>
        <v>0</v>
      </c>
      <c r="E101" s="99">
        <f>女子申込書!E53</f>
        <v>0</v>
      </c>
      <c r="F101" s="99" t="str">
        <f>女子申込書!F53</f>
        <v>女</v>
      </c>
      <c r="G101" s="99" t="str">
        <f>女子申込書!G53</f>
        <v>中学</v>
      </c>
      <c r="H101" s="99">
        <f>女子申込書!H53</f>
        <v>0</v>
      </c>
      <c r="I101" s="99" t="str">
        <f>女子申込書!I53</f>
        <v>北海道</v>
      </c>
      <c r="J101" s="99" t="str">
        <f>女子申込書!J53</f>
        <v>道央</v>
      </c>
      <c r="K101" s="99">
        <f>女子申込書!K53</f>
        <v>0</v>
      </c>
      <c r="L101" s="99">
        <f>女子申込書!L53</f>
        <v>0</v>
      </c>
      <c r="M101" s="99">
        <f>女子申込書!M53</f>
        <v>0</v>
      </c>
      <c r="N101" s="99">
        <f>女子申込書!N53</f>
        <v>0</v>
      </c>
      <c r="O101" s="99">
        <f>女子申込書!O53</f>
        <v>0</v>
      </c>
      <c r="P101" s="99">
        <f>女子申込書!P53</f>
        <v>0</v>
      </c>
      <c r="Q101" s="99">
        <f>女子申込書!Q53</f>
        <v>0</v>
      </c>
      <c r="R101" s="99">
        <f>女子申込書!R53</f>
        <v>0</v>
      </c>
      <c r="S101" s="99">
        <f>女子申込書!S53</f>
        <v>0</v>
      </c>
    </row>
    <row r="102" spans="1:19" ht="16.5" x14ac:dyDescent="0.25">
      <c r="A102" s="99">
        <f>女子申込書!A54</f>
        <v>48</v>
      </c>
      <c r="B102" s="99">
        <f>女子申込書!B54</f>
        <v>0</v>
      </c>
      <c r="C102" s="99">
        <f>女子申込書!C54</f>
        <v>0</v>
      </c>
      <c r="D102" s="99">
        <f>女子申込書!D54</f>
        <v>0</v>
      </c>
      <c r="E102" s="99">
        <f>女子申込書!E54</f>
        <v>0</v>
      </c>
      <c r="F102" s="99" t="str">
        <f>女子申込書!F54</f>
        <v>女</v>
      </c>
      <c r="G102" s="99" t="str">
        <f>女子申込書!G54</f>
        <v>中学</v>
      </c>
      <c r="H102" s="99">
        <f>女子申込書!H54</f>
        <v>0</v>
      </c>
      <c r="I102" s="99" t="str">
        <f>女子申込書!I54</f>
        <v>北海道</v>
      </c>
      <c r="J102" s="99" t="str">
        <f>女子申込書!J54</f>
        <v>道央</v>
      </c>
      <c r="K102" s="99">
        <f>女子申込書!K54</f>
        <v>0</v>
      </c>
      <c r="L102" s="99">
        <f>女子申込書!L54</f>
        <v>0</v>
      </c>
      <c r="M102" s="99">
        <f>女子申込書!M54</f>
        <v>0</v>
      </c>
      <c r="N102" s="99">
        <f>女子申込書!N54</f>
        <v>0</v>
      </c>
      <c r="O102" s="99">
        <f>女子申込書!O54</f>
        <v>0</v>
      </c>
      <c r="P102" s="99">
        <f>女子申込書!P54</f>
        <v>0</v>
      </c>
      <c r="Q102" s="99">
        <f>女子申込書!Q54</f>
        <v>0</v>
      </c>
      <c r="R102" s="99">
        <f>女子申込書!R54</f>
        <v>0</v>
      </c>
      <c r="S102" s="99">
        <f>女子申込書!S54</f>
        <v>0</v>
      </c>
    </row>
    <row r="103" spans="1:19" ht="16.5" x14ac:dyDescent="0.25">
      <c r="A103" s="99">
        <f>女子申込書!A55</f>
        <v>49</v>
      </c>
      <c r="B103" s="99">
        <f>女子申込書!B55</f>
        <v>0</v>
      </c>
      <c r="C103" s="99">
        <f>女子申込書!C55</f>
        <v>0</v>
      </c>
      <c r="D103" s="99">
        <f>女子申込書!D55</f>
        <v>0</v>
      </c>
      <c r="E103" s="99">
        <f>女子申込書!E55</f>
        <v>0</v>
      </c>
      <c r="F103" s="99" t="str">
        <f>女子申込書!F55</f>
        <v>女</v>
      </c>
      <c r="G103" s="99" t="str">
        <f>女子申込書!G55</f>
        <v>中学</v>
      </c>
      <c r="H103" s="99">
        <f>女子申込書!H55</f>
        <v>0</v>
      </c>
      <c r="I103" s="99" t="str">
        <f>女子申込書!I55</f>
        <v>北海道</v>
      </c>
      <c r="J103" s="99" t="str">
        <f>女子申込書!J55</f>
        <v>道央</v>
      </c>
      <c r="K103" s="99">
        <f>女子申込書!K55</f>
        <v>0</v>
      </c>
      <c r="L103" s="99">
        <f>女子申込書!L55</f>
        <v>0</v>
      </c>
      <c r="M103" s="99">
        <f>女子申込書!M55</f>
        <v>0</v>
      </c>
      <c r="N103" s="99">
        <f>女子申込書!N55</f>
        <v>0</v>
      </c>
      <c r="O103" s="99">
        <f>女子申込書!O55</f>
        <v>0</v>
      </c>
      <c r="P103" s="99">
        <f>女子申込書!P55</f>
        <v>0</v>
      </c>
      <c r="Q103" s="99">
        <f>女子申込書!Q55</f>
        <v>0</v>
      </c>
      <c r="R103" s="99">
        <f>女子申込書!R55</f>
        <v>0</v>
      </c>
      <c r="S103" s="99">
        <f>女子申込書!S55</f>
        <v>0</v>
      </c>
    </row>
    <row r="104" spans="1:19" ht="16.5" x14ac:dyDescent="0.25">
      <c r="A104" s="99">
        <f>女子申込書!A56</f>
        <v>50</v>
      </c>
      <c r="B104" s="99">
        <f>女子申込書!B56</f>
        <v>0</v>
      </c>
      <c r="C104" s="99">
        <f>女子申込書!C56</f>
        <v>0</v>
      </c>
      <c r="D104" s="99">
        <f>女子申込書!D56</f>
        <v>0</v>
      </c>
      <c r="E104" s="99">
        <f>女子申込書!E56</f>
        <v>0</v>
      </c>
      <c r="F104" s="99" t="str">
        <f>女子申込書!F56</f>
        <v>女</v>
      </c>
      <c r="G104" s="99" t="str">
        <f>女子申込書!G56</f>
        <v>中学</v>
      </c>
      <c r="H104" s="99">
        <f>女子申込書!H56</f>
        <v>0</v>
      </c>
      <c r="I104" s="99" t="str">
        <f>女子申込書!I56</f>
        <v>北海道</v>
      </c>
      <c r="J104" s="99" t="str">
        <f>女子申込書!J56</f>
        <v>道央</v>
      </c>
      <c r="K104" s="99">
        <f>女子申込書!K56</f>
        <v>0</v>
      </c>
      <c r="L104" s="99">
        <f>女子申込書!L56</f>
        <v>0</v>
      </c>
      <c r="M104" s="99">
        <f>女子申込書!M56</f>
        <v>0</v>
      </c>
      <c r="N104" s="99">
        <f>女子申込書!N56</f>
        <v>0</v>
      </c>
      <c r="O104" s="99">
        <f>女子申込書!O56</f>
        <v>0</v>
      </c>
      <c r="P104" s="99">
        <f>女子申込書!P56</f>
        <v>0</v>
      </c>
      <c r="Q104" s="99">
        <f>女子申込書!Q56</f>
        <v>0</v>
      </c>
      <c r="R104" s="99">
        <f>女子申込書!R56</f>
        <v>0</v>
      </c>
      <c r="S104" s="99">
        <f>女子申込書!S56</f>
        <v>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J67"/>
  <sheetViews>
    <sheetView view="pageBreakPreview" zoomScaleNormal="100" workbookViewId="0">
      <selection sqref="A1:I1"/>
    </sheetView>
  </sheetViews>
  <sheetFormatPr defaultColWidth="9" defaultRowHeight="14" x14ac:dyDescent="0.2"/>
  <cols>
    <col min="1" max="1" width="14.08984375" style="7" customWidth="1"/>
    <col min="2" max="2" width="6.08984375" style="7" customWidth="1"/>
    <col min="3" max="4" width="5.6328125" style="7" customWidth="1"/>
    <col min="5" max="15" width="6.08984375" style="7" customWidth="1"/>
    <col min="16" max="16" width="9" style="7"/>
    <col min="17" max="17" width="9" style="7" customWidth="1"/>
    <col min="18" max="16384" width="9" style="7"/>
  </cols>
  <sheetData>
    <row r="1" spans="1:36" ht="68.25" customHeight="1" thickBot="1" x14ac:dyDescent="0.25">
      <c r="A1" s="212" t="s">
        <v>88</v>
      </c>
      <c r="B1" s="212"/>
      <c r="C1" s="212"/>
      <c r="D1" s="212"/>
      <c r="E1" s="212"/>
      <c r="F1" s="212"/>
      <c r="G1" s="212"/>
      <c r="H1" s="212"/>
      <c r="I1" s="212"/>
      <c r="J1" s="207" t="s">
        <v>52</v>
      </c>
      <c r="K1" s="208"/>
      <c r="L1" s="209" t="s">
        <v>345</v>
      </c>
      <c r="M1" s="210"/>
      <c r="N1" s="211"/>
    </row>
    <row r="2" spans="1:36" ht="18" customHeight="1" x14ac:dyDescent="0.2">
      <c r="A2" s="30"/>
      <c r="B2" s="13"/>
      <c r="C2" s="13"/>
      <c r="D2" s="13"/>
      <c r="E2" s="13"/>
      <c r="F2" s="13"/>
      <c r="G2" s="13"/>
      <c r="H2" s="13"/>
      <c r="I2" s="13"/>
      <c r="L2" s="215" t="s">
        <v>86</v>
      </c>
      <c r="M2" s="215"/>
      <c r="N2" s="215"/>
      <c r="Q2" s="65" t="s">
        <v>204</v>
      </c>
      <c r="R2" s="65" t="s">
        <v>205</v>
      </c>
      <c r="S2" s="65"/>
      <c r="T2" s="65"/>
      <c r="U2" s="65"/>
      <c r="V2" s="65"/>
      <c r="W2" s="65"/>
      <c r="X2" s="65"/>
      <c r="Y2" s="65"/>
      <c r="Z2" s="65"/>
      <c r="AA2" s="65"/>
      <c r="AB2" s="65"/>
      <c r="AC2" s="65"/>
      <c r="AD2" s="65"/>
      <c r="AE2" s="65"/>
      <c r="AF2" s="65"/>
      <c r="AG2" s="65"/>
      <c r="AH2" s="65"/>
      <c r="AI2" s="65"/>
      <c r="AJ2" s="65"/>
    </row>
    <row r="3" spans="1:36" ht="27.75" customHeight="1" x14ac:dyDescent="0.2">
      <c r="A3" s="13"/>
      <c r="B3" s="13"/>
      <c r="C3" s="222" t="s">
        <v>89</v>
      </c>
      <c r="D3" s="222"/>
      <c r="E3" s="222"/>
      <c r="F3" s="222"/>
      <c r="G3" s="220" t="s">
        <v>288</v>
      </c>
      <c r="H3" s="221"/>
      <c r="I3" s="221"/>
      <c r="J3" s="221"/>
      <c r="K3" s="221"/>
      <c r="Q3" s="7" t="s">
        <v>346</v>
      </c>
      <c r="R3" s="7" t="s">
        <v>172</v>
      </c>
    </row>
    <row r="4" spans="1:36" ht="27.75" customHeight="1" x14ac:dyDescent="0.2">
      <c r="A4" s="13"/>
      <c r="B4" s="13"/>
      <c r="C4" s="222" t="s">
        <v>53</v>
      </c>
      <c r="D4" s="222"/>
      <c r="E4" s="222"/>
      <c r="F4" s="222"/>
      <c r="G4" s="227" t="s">
        <v>290</v>
      </c>
      <c r="H4" s="227"/>
      <c r="I4" s="227"/>
      <c r="J4" s="227"/>
      <c r="K4" s="227"/>
      <c r="Q4" s="7" t="s">
        <v>85</v>
      </c>
      <c r="R4" s="7" t="s">
        <v>173</v>
      </c>
    </row>
    <row r="5" spans="1:36" ht="27.75" customHeight="1" x14ac:dyDescent="0.2">
      <c r="A5" s="13"/>
      <c r="B5" s="13"/>
      <c r="C5" s="222"/>
      <c r="D5" s="222"/>
      <c r="E5" s="222"/>
      <c r="F5" s="222"/>
      <c r="G5" s="228" t="s">
        <v>340</v>
      </c>
      <c r="H5" s="228"/>
      <c r="I5" s="228"/>
      <c r="J5" s="228"/>
      <c r="K5" s="228"/>
      <c r="Q5" s="7" t="s">
        <v>84</v>
      </c>
      <c r="R5" s="7" t="s">
        <v>174</v>
      </c>
    </row>
    <row r="6" spans="1:36" x14ac:dyDescent="0.2">
      <c r="Q6" s="7" t="s">
        <v>13</v>
      </c>
      <c r="R6" s="7" t="s">
        <v>175</v>
      </c>
    </row>
    <row r="7" spans="1:36" ht="27" customHeight="1" x14ac:dyDescent="0.2">
      <c r="A7" s="13"/>
      <c r="B7" s="63"/>
      <c r="C7" s="34"/>
      <c r="D7" s="34"/>
      <c r="E7" s="34"/>
      <c r="F7" s="7" t="s">
        <v>95</v>
      </c>
      <c r="H7" s="7" t="s">
        <v>338</v>
      </c>
      <c r="M7" s="34"/>
      <c r="N7" s="34"/>
      <c r="O7" s="34"/>
      <c r="Q7" s="7" t="s">
        <v>12</v>
      </c>
      <c r="R7" s="7" t="s">
        <v>176</v>
      </c>
    </row>
    <row r="8" spans="1:36" ht="30" customHeight="1" x14ac:dyDescent="0.2">
      <c r="A8" s="58" t="s">
        <v>341</v>
      </c>
      <c r="B8" s="40" t="s">
        <v>342</v>
      </c>
      <c r="C8" s="31"/>
      <c r="D8" s="31"/>
      <c r="E8" s="31"/>
      <c r="F8" s="31"/>
      <c r="G8" s="13"/>
      <c r="H8" s="34"/>
      <c r="I8" s="34"/>
      <c r="J8" s="34"/>
      <c r="K8" s="34"/>
      <c r="L8" s="34"/>
      <c r="Q8" s="7" t="s">
        <v>11</v>
      </c>
      <c r="R8" s="7" t="s">
        <v>177</v>
      </c>
    </row>
    <row r="9" spans="1:36" ht="21" customHeight="1" x14ac:dyDescent="0.2">
      <c r="A9" s="13"/>
      <c r="B9" s="32"/>
      <c r="C9" s="32"/>
      <c r="D9" s="32"/>
      <c r="E9" s="32"/>
      <c r="F9" s="32"/>
      <c r="G9" s="219"/>
      <c r="H9" s="219"/>
      <c r="I9" s="219"/>
      <c r="J9" s="219"/>
      <c r="K9" s="219"/>
      <c r="L9" s="219"/>
      <c r="M9" s="219"/>
      <c r="N9" s="219"/>
      <c r="Q9" s="7" t="s">
        <v>10</v>
      </c>
      <c r="R9" s="7" t="s">
        <v>178</v>
      </c>
    </row>
    <row r="10" spans="1:36" ht="33" customHeight="1" x14ac:dyDescent="0.2">
      <c r="A10" s="12" t="s">
        <v>54</v>
      </c>
      <c r="B10" s="216" t="s">
        <v>55</v>
      </c>
      <c r="C10" s="217"/>
      <c r="D10" s="244" t="s">
        <v>56</v>
      </c>
      <c r="E10" s="245"/>
      <c r="G10" s="246" t="s">
        <v>7</v>
      </c>
      <c r="H10" s="246"/>
      <c r="I10" s="226"/>
      <c r="J10" s="226"/>
      <c r="K10" s="226"/>
      <c r="L10" s="5"/>
      <c r="M10" s="5"/>
      <c r="N10" s="5"/>
      <c r="R10" s="7" t="s">
        <v>179</v>
      </c>
    </row>
    <row r="11" spans="1:36" ht="17.25" customHeight="1" x14ac:dyDescent="0.2">
      <c r="A11" s="14"/>
      <c r="B11" s="14"/>
      <c r="C11" s="14"/>
      <c r="D11" s="33"/>
      <c r="E11" s="14"/>
      <c r="G11" s="5"/>
      <c r="H11" s="5"/>
      <c r="I11" s="5"/>
      <c r="J11" s="5"/>
      <c r="K11" s="5"/>
      <c r="L11" s="5"/>
      <c r="M11" s="14"/>
      <c r="N11" s="15"/>
      <c r="R11" s="7" t="s">
        <v>180</v>
      </c>
    </row>
    <row r="12" spans="1:36" ht="35.25" customHeight="1" x14ac:dyDescent="0.2">
      <c r="A12" s="214" t="s">
        <v>69</v>
      </c>
      <c r="B12" s="214"/>
      <c r="C12" s="214"/>
      <c r="D12" s="214"/>
      <c r="E12" s="214"/>
      <c r="F12" s="216"/>
      <c r="G12" s="217"/>
      <c r="H12" s="217"/>
      <c r="I12" s="217"/>
      <c r="J12" s="217"/>
      <c r="K12" s="217"/>
      <c r="L12" s="233" t="s">
        <v>20</v>
      </c>
      <c r="M12" s="233"/>
      <c r="N12" s="234"/>
      <c r="R12" s="7" t="s">
        <v>181</v>
      </c>
    </row>
    <row r="13" spans="1:36" ht="28.5" customHeight="1" x14ac:dyDescent="0.2">
      <c r="F13" s="39"/>
      <c r="G13" s="39"/>
      <c r="H13" s="39"/>
      <c r="I13" s="39"/>
      <c r="J13" s="39"/>
      <c r="K13" s="39"/>
      <c r="R13" s="7" t="s">
        <v>182</v>
      </c>
    </row>
    <row r="14" spans="1:36" ht="33" customHeight="1" x14ac:dyDescent="0.2">
      <c r="A14" s="12" t="s">
        <v>57</v>
      </c>
      <c r="B14" s="201"/>
      <c r="C14" s="201"/>
      <c r="D14" s="201"/>
      <c r="E14" s="201"/>
      <c r="F14" s="218"/>
      <c r="G14" s="223" t="s">
        <v>24</v>
      </c>
      <c r="H14" s="224"/>
      <c r="I14" s="225"/>
      <c r="J14" s="213"/>
      <c r="K14" s="213"/>
      <c r="L14" s="213"/>
      <c r="M14" s="213"/>
      <c r="N14" s="213"/>
      <c r="R14" s="7" t="s">
        <v>183</v>
      </c>
    </row>
    <row r="15" spans="1:36" ht="28.5" customHeight="1" x14ac:dyDescent="0.2">
      <c r="B15" s="235" t="s">
        <v>58</v>
      </c>
      <c r="C15" s="235"/>
      <c r="D15" s="235"/>
      <c r="E15" s="235"/>
      <c r="F15" s="236"/>
      <c r="G15" s="232" t="s">
        <v>70</v>
      </c>
      <c r="H15" s="233"/>
      <c r="I15" s="234"/>
      <c r="J15" s="213"/>
      <c r="K15" s="213"/>
      <c r="L15" s="213"/>
      <c r="M15" s="213"/>
      <c r="N15" s="213"/>
      <c r="R15" s="7" t="s">
        <v>184</v>
      </c>
    </row>
    <row r="16" spans="1:36" ht="28.5" customHeight="1" x14ac:dyDescent="0.2">
      <c r="B16" s="237"/>
      <c r="C16" s="237"/>
      <c r="D16" s="237"/>
      <c r="E16" s="237"/>
      <c r="F16" s="238"/>
      <c r="G16" s="223" t="s">
        <v>71</v>
      </c>
      <c r="H16" s="224"/>
      <c r="I16" s="225"/>
      <c r="J16" s="213"/>
      <c r="K16" s="213"/>
      <c r="L16" s="213"/>
      <c r="M16" s="213"/>
      <c r="N16" s="213"/>
      <c r="R16" s="7" t="s">
        <v>185</v>
      </c>
    </row>
    <row r="17" spans="1:18" ht="27.75" customHeight="1" x14ac:dyDescent="0.2">
      <c r="B17" s="14"/>
      <c r="C17" s="14"/>
      <c r="D17" s="14"/>
      <c r="E17" s="14"/>
      <c r="F17" s="122"/>
      <c r="G17" s="223" t="s">
        <v>395</v>
      </c>
      <c r="H17" s="224"/>
      <c r="I17" s="225"/>
      <c r="J17" s="213"/>
      <c r="K17" s="213"/>
      <c r="L17" s="213"/>
      <c r="M17" s="213"/>
      <c r="N17" s="213"/>
      <c r="R17" s="7" t="s">
        <v>186</v>
      </c>
    </row>
    <row r="18" spans="1:18" ht="33.75" customHeight="1" x14ac:dyDescent="0.2">
      <c r="A18" s="241" t="s">
        <v>8</v>
      </c>
      <c r="B18" s="242"/>
      <c r="C18" s="243"/>
      <c r="D18" s="45" t="s">
        <v>59</v>
      </c>
      <c r="E18" s="239"/>
      <c r="F18" s="239"/>
      <c r="G18" s="239"/>
      <c r="H18" s="35"/>
      <c r="I18" s="35"/>
      <c r="J18" s="35"/>
      <c r="K18" s="34"/>
      <c r="L18" s="34"/>
      <c r="M18" s="34"/>
      <c r="N18" s="34"/>
      <c r="R18" s="7" t="s">
        <v>187</v>
      </c>
    </row>
    <row r="19" spans="1:18" ht="28.5" customHeight="1" x14ac:dyDescent="0.2">
      <c r="A19" s="11"/>
      <c r="B19" s="34"/>
      <c r="C19" s="34"/>
      <c r="D19" s="229"/>
      <c r="E19" s="230"/>
      <c r="F19" s="230"/>
      <c r="G19" s="230"/>
      <c r="H19" s="230"/>
      <c r="I19" s="230"/>
      <c r="J19" s="230"/>
      <c r="K19" s="230"/>
      <c r="L19" s="230"/>
      <c r="M19" s="230"/>
      <c r="N19" s="231"/>
      <c r="R19" s="7" t="s">
        <v>188</v>
      </c>
    </row>
    <row r="20" spans="1:18" ht="28.5" customHeight="1" x14ac:dyDescent="0.2">
      <c r="A20" s="14"/>
      <c r="F20" s="36"/>
      <c r="G20" s="36"/>
      <c r="H20" s="36"/>
      <c r="I20" s="36"/>
      <c r="J20" s="36"/>
      <c r="K20" s="36"/>
      <c r="L20" s="36"/>
      <c r="M20" s="36"/>
      <c r="R20" s="7" t="s">
        <v>189</v>
      </c>
    </row>
    <row r="21" spans="1:18" ht="28.5" customHeight="1" x14ac:dyDescent="0.2">
      <c r="A21" s="222" t="s">
        <v>60</v>
      </c>
      <c r="B21" s="222"/>
      <c r="C21" s="222"/>
      <c r="E21" s="240" t="s">
        <v>90</v>
      </c>
      <c r="F21" s="240"/>
      <c r="G21" s="240"/>
      <c r="H21" s="240"/>
      <c r="I21" s="240"/>
      <c r="J21" s="240"/>
      <c r="K21" s="240"/>
      <c r="L21" s="240"/>
      <c r="M21" s="240"/>
      <c r="N21" s="240"/>
      <c r="R21" s="7" t="s">
        <v>190</v>
      </c>
    </row>
    <row r="22" spans="1:18" ht="25" customHeight="1" x14ac:dyDescent="0.2">
      <c r="A22" s="12" t="s">
        <v>61</v>
      </c>
      <c r="B22" s="201"/>
      <c r="C22" s="201"/>
      <c r="D22" s="201"/>
      <c r="E22" s="201"/>
      <c r="F22" s="201"/>
      <c r="G22" s="201"/>
      <c r="H22" s="199" t="s">
        <v>62</v>
      </c>
      <c r="I22" s="200"/>
      <c r="J22" s="205" t="s">
        <v>98</v>
      </c>
      <c r="K22" s="206"/>
      <c r="L22" s="66" t="s">
        <v>97</v>
      </c>
      <c r="M22" s="66" t="s">
        <v>63</v>
      </c>
      <c r="N22" s="66" t="s">
        <v>68</v>
      </c>
      <c r="O22" s="67" t="s">
        <v>64</v>
      </c>
      <c r="R22" s="7" t="s">
        <v>191</v>
      </c>
    </row>
    <row r="23" spans="1:18" ht="25" customHeight="1" x14ac:dyDescent="0.2">
      <c r="A23" s="12" t="s">
        <v>65</v>
      </c>
      <c r="B23" s="201"/>
      <c r="C23" s="201"/>
      <c r="D23" s="201"/>
      <c r="E23" s="201"/>
      <c r="F23" s="201"/>
      <c r="G23" s="201"/>
      <c r="H23" s="202" t="s">
        <v>66</v>
      </c>
      <c r="I23" s="203"/>
      <c r="J23" s="204" t="s">
        <v>172</v>
      </c>
      <c r="K23" s="204"/>
      <c r="L23" s="204"/>
      <c r="M23" s="204"/>
      <c r="N23" s="204"/>
      <c r="O23" s="204"/>
      <c r="R23" s="7" t="s">
        <v>192</v>
      </c>
    </row>
    <row r="24" spans="1:18" ht="8" customHeight="1" x14ac:dyDescent="0.2">
      <c r="A24" s="14"/>
      <c r="F24" s="36"/>
      <c r="G24" s="36"/>
      <c r="H24" s="36"/>
      <c r="I24" s="36"/>
      <c r="R24" s="7" t="s">
        <v>193</v>
      </c>
    </row>
    <row r="25" spans="1:18" ht="25" customHeight="1" x14ac:dyDescent="0.2">
      <c r="A25" s="12" t="s">
        <v>67</v>
      </c>
      <c r="B25" s="201"/>
      <c r="C25" s="201"/>
      <c r="D25" s="201"/>
      <c r="E25" s="201"/>
      <c r="F25" s="201"/>
      <c r="G25" s="201"/>
      <c r="H25" s="199" t="s">
        <v>62</v>
      </c>
      <c r="I25" s="200"/>
      <c r="J25" s="205" t="s">
        <v>98</v>
      </c>
      <c r="K25" s="206"/>
      <c r="L25" s="66" t="s">
        <v>97</v>
      </c>
      <c r="M25" s="66" t="s">
        <v>63</v>
      </c>
      <c r="N25" s="66" t="s">
        <v>68</v>
      </c>
      <c r="O25" s="67" t="s">
        <v>64</v>
      </c>
    </row>
    <row r="26" spans="1:18" ht="25" customHeight="1" x14ac:dyDescent="0.2">
      <c r="A26" s="12" t="s">
        <v>65</v>
      </c>
      <c r="B26" s="201"/>
      <c r="C26" s="201"/>
      <c r="D26" s="201"/>
      <c r="E26" s="201"/>
      <c r="F26" s="201"/>
      <c r="G26" s="201"/>
      <c r="H26" s="202" t="s">
        <v>66</v>
      </c>
      <c r="I26" s="203"/>
      <c r="J26" s="204" t="s">
        <v>172</v>
      </c>
      <c r="K26" s="204"/>
      <c r="L26" s="204"/>
      <c r="M26" s="204"/>
      <c r="N26" s="204"/>
      <c r="O26" s="204"/>
    </row>
    <row r="27" spans="1:18" ht="10" customHeight="1" x14ac:dyDescent="0.2">
      <c r="A27" s="14"/>
      <c r="F27" s="36"/>
      <c r="G27" s="36"/>
      <c r="H27" s="36"/>
      <c r="I27" s="36"/>
    </row>
    <row r="28" spans="1:18" ht="25" customHeight="1" x14ac:dyDescent="0.2">
      <c r="A28" s="12" t="s">
        <v>67</v>
      </c>
      <c r="B28" s="201"/>
      <c r="C28" s="201"/>
      <c r="D28" s="201"/>
      <c r="E28" s="201"/>
      <c r="F28" s="201"/>
      <c r="G28" s="201"/>
      <c r="H28" s="199" t="s">
        <v>62</v>
      </c>
      <c r="I28" s="200"/>
      <c r="J28" s="205" t="s">
        <v>98</v>
      </c>
      <c r="K28" s="206"/>
      <c r="L28" s="66" t="s">
        <v>97</v>
      </c>
      <c r="M28" s="66" t="s">
        <v>63</v>
      </c>
      <c r="N28" s="66" t="s">
        <v>68</v>
      </c>
      <c r="O28" s="67" t="s">
        <v>64</v>
      </c>
    </row>
    <row r="29" spans="1:18" ht="25" customHeight="1" x14ac:dyDescent="0.2">
      <c r="A29" s="12" t="s">
        <v>65</v>
      </c>
      <c r="B29" s="201"/>
      <c r="C29" s="201"/>
      <c r="D29" s="201"/>
      <c r="E29" s="201"/>
      <c r="F29" s="201"/>
      <c r="G29" s="201"/>
      <c r="H29" s="202" t="s">
        <v>66</v>
      </c>
      <c r="I29" s="203"/>
      <c r="J29" s="204" t="s">
        <v>172</v>
      </c>
      <c r="K29" s="204"/>
      <c r="L29" s="204"/>
      <c r="M29" s="204"/>
      <c r="N29" s="204"/>
      <c r="O29" s="204"/>
    </row>
    <row r="30" spans="1:18" ht="11.5" customHeight="1" x14ac:dyDescent="0.2">
      <c r="A30" s="14"/>
      <c r="B30" s="14"/>
      <c r="C30" s="14"/>
      <c r="D30" s="14"/>
      <c r="E30" s="14"/>
      <c r="F30" s="14"/>
      <c r="G30" s="14"/>
      <c r="H30" s="37"/>
      <c r="I30" s="37"/>
      <c r="J30" s="38"/>
      <c r="K30" s="38"/>
      <c r="L30" s="38"/>
      <c r="M30" s="38"/>
      <c r="N30" s="38"/>
      <c r="O30" s="38"/>
    </row>
    <row r="31" spans="1:18" ht="25" customHeight="1" x14ac:dyDescent="0.2">
      <c r="A31" s="12" t="s">
        <v>67</v>
      </c>
      <c r="B31" s="201"/>
      <c r="C31" s="201"/>
      <c r="D31" s="201"/>
      <c r="E31" s="201"/>
      <c r="F31" s="201"/>
      <c r="G31" s="201"/>
      <c r="H31" s="199" t="s">
        <v>62</v>
      </c>
      <c r="I31" s="200"/>
      <c r="J31" s="205" t="s">
        <v>98</v>
      </c>
      <c r="K31" s="206"/>
      <c r="L31" s="66" t="s">
        <v>97</v>
      </c>
      <c r="M31" s="66" t="s">
        <v>63</v>
      </c>
      <c r="N31" s="66" t="s">
        <v>68</v>
      </c>
      <c r="O31" s="67" t="s">
        <v>64</v>
      </c>
    </row>
    <row r="32" spans="1:18" ht="25" customHeight="1" x14ac:dyDescent="0.2">
      <c r="A32" s="12" t="s">
        <v>65</v>
      </c>
      <c r="B32" s="201"/>
      <c r="C32" s="201"/>
      <c r="D32" s="201"/>
      <c r="E32" s="201"/>
      <c r="F32" s="201"/>
      <c r="G32" s="201"/>
      <c r="H32" s="202" t="s">
        <v>66</v>
      </c>
      <c r="I32" s="203"/>
      <c r="J32" s="204" t="s">
        <v>172</v>
      </c>
      <c r="K32" s="204"/>
      <c r="L32" s="204"/>
      <c r="M32" s="204"/>
      <c r="N32" s="204"/>
      <c r="O32" s="204"/>
    </row>
    <row r="51" spans="4:6" ht="20.5" x14ac:dyDescent="0.2">
      <c r="D51" s="7" ph="1"/>
      <c r="E51" s="7" ph="1"/>
      <c r="F51" s="7" ph="1"/>
    </row>
    <row r="54" spans="4:6" ht="20.5" x14ac:dyDescent="0.2">
      <c r="D54" s="7" ph="1"/>
      <c r="E54" s="7" ph="1"/>
      <c r="F54" s="7" ph="1"/>
    </row>
    <row r="56" spans="4:6" ht="20.5" x14ac:dyDescent="0.2">
      <c r="D56" s="7" ph="1"/>
      <c r="E56" s="7" ph="1"/>
      <c r="F56" s="7" ph="1"/>
    </row>
    <row r="66" spans="3:6" x14ac:dyDescent="0.2">
      <c r="C66" s="7" t="s">
        <v>80</v>
      </c>
    </row>
    <row r="67" spans="3:6" ht="20.5" x14ac:dyDescent="0.2">
      <c r="D67" s="7" ph="1"/>
      <c r="E67" s="7" ph="1"/>
      <c r="F67" s="7" ph="1"/>
    </row>
  </sheetData>
  <mergeCells count="60">
    <mergeCell ref="C4:F5"/>
    <mergeCell ref="A21:C21"/>
    <mergeCell ref="E18:G18"/>
    <mergeCell ref="E21:N21"/>
    <mergeCell ref="L12:N12"/>
    <mergeCell ref="G16:I16"/>
    <mergeCell ref="A18:C18"/>
    <mergeCell ref="D10:E10"/>
    <mergeCell ref="G10:H10"/>
    <mergeCell ref="G17:I17"/>
    <mergeCell ref="J17:N17"/>
    <mergeCell ref="J22:K22"/>
    <mergeCell ref="D19:N19"/>
    <mergeCell ref="J15:N15"/>
    <mergeCell ref="J16:N16"/>
    <mergeCell ref="G15:I15"/>
    <mergeCell ref="B15:F16"/>
    <mergeCell ref="B22:G22"/>
    <mergeCell ref="H22:I22"/>
    <mergeCell ref="M26:O26"/>
    <mergeCell ref="H26:I26"/>
    <mergeCell ref="B23:G23"/>
    <mergeCell ref="B25:G25"/>
    <mergeCell ref="H25:I25"/>
    <mergeCell ref="J23:L23"/>
    <mergeCell ref="M23:O23"/>
    <mergeCell ref="H23:I23"/>
    <mergeCell ref="J25:K25"/>
    <mergeCell ref="J26:L26"/>
    <mergeCell ref="J1:K1"/>
    <mergeCell ref="L1:N1"/>
    <mergeCell ref="A1:I1"/>
    <mergeCell ref="J14:N14"/>
    <mergeCell ref="A12:E12"/>
    <mergeCell ref="L2:N2"/>
    <mergeCell ref="F12:K12"/>
    <mergeCell ref="B14:F14"/>
    <mergeCell ref="G9:N9"/>
    <mergeCell ref="B10:C10"/>
    <mergeCell ref="G3:K3"/>
    <mergeCell ref="C3:F3"/>
    <mergeCell ref="G14:I14"/>
    <mergeCell ref="I10:K10"/>
    <mergeCell ref="G4:K4"/>
    <mergeCell ref="G5:K5"/>
    <mergeCell ref="M32:O32"/>
    <mergeCell ref="B29:G29"/>
    <mergeCell ref="H29:I29"/>
    <mergeCell ref="M29:O29"/>
    <mergeCell ref="J29:L29"/>
    <mergeCell ref="B31:G31"/>
    <mergeCell ref="H31:I31"/>
    <mergeCell ref="J31:K31"/>
    <mergeCell ref="H28:I28"/>
    <mergeCell ref="B26:G26"/>
    <mergeCell ref="B32:G32"/>
    <mergeCell ref="H32:I32"/>
    <mergeCell ref="J32:L32"/>
    <mergeCell ref="J28:K28"/>
    <mergeCell ref="B28:G28"/>
  </mergeCells>
  <phoneticPr fontId="2"/>
  <conditionalFormatting sqref="B8:C8">
    <cfRule type="cellIs" dxfId="8" priority="2" stopIfTrue="1" operator="equal">
      <formula>0</formula>
    </cfRule>
  </conditionalFormatting>
  <conditionalFormatting sqref="B11:D11">
    <cfRule type="cellIs" dxfId="7" priority="1" stopIfTrue="1" operator="equal">
      <formula>0</formula>
    </cfRule>
    <cfRule type="cellIs" dxfId="6" priority="4" stopIfTrue="1" operator="equal">
      <formula>0</formula>
    </cfRule>
  </conditionalFormatting>
  <dataValidations count="2">
    <dataValidation type="list" allowBlank="1" showInputMessage="1" showErrorMessage="1" sqref="J23:O23 J29:O29 J26:O26 J32:O32" xr:uid="{00000000-0002-0000-0100-000000000000}">
      <formula1>$R$3:$R$29</formula1>
    </dataValidation>
    <dataValidation type="list" allowBlank="1" showInputMessage="1" showErrorMessage="1" sqref="I10:K10" xr:uid="{DB266BE8-0F9A-483F-ADEA-FA52C94B650A}">
      <formula1>$Q$3:$Q$10</formula1>
    </dataValidation>
  </dataValidations>
  <hyperlinks>
    <hyperlink ref="G3" r:id="rId1" xr:uid="{00000000-0004-0000-0100-000000000000}"/>
  </hyperlinks>
  <printOptions horizontalCentered="1" verticalCentered="1"/>
  <pageMargins left="0.39370078740157483" right="0.19685039370078741" top="0.78740157480314965" bottom="0.19685039370078741" header="0.51181102362204722" footer="0.51181102362204722"/>
  <pageSetup paperSize="9" scale="94"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7A1BA26-B8F8-4DBA-8A18-14A238CFEF1B}">
          <x14:formula1>
            <xm:f>システムシート!$A$4:$A$15</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M104"/>
  <sheetViews>
    <sheetView view="pageBreakPreview" zoomScaleNormal="100" workbookViewId="0">
      <selection sqref="A1:G1"/>
    </sheetView>
  </sheetViews>
  <sheetFormatPr defaultColWidth="8.90625" defaultRowHeight="13" x14ac:dyDescent="0.2"/>
  <cols>
    <col min="1" max="2" width="5" customWidth="1"/>
    <col min="3" max="3" width="3.08984375" customWidth="1"/>
    <col min="4" max="4" width="10" customWidth="1"/>
    <col min="5" max="8" width="8.08984375" customWidth="1"/>
    <col min="9" max="9" width="8.453125" customWidth="1"/>
    <col min="10" max="10" width="2.453125" customWidth="1"/>
    <col min="11" max="13" width="4.36328125" customWidth="1"/>
  </cols>
  <sheetData>
    <row r="1" spans="1:13" ht="64.5" customHeight="1" x14ac:dyDescent="0.2">
      <c r="A1" s="247" t="s">
        <v>343</v>
      </c>
      <c r="B1" s="248"/>
      <c r="C1" s="248"/>
      <c r="D1" s="248"/>
      <c r="E1" s="248"/>
      <c r="F1" s="248"/>
      <c r="G1" s="248"/>
      <c r="H1" s="222" t="s">
        <v>52</v>
      </c>
      <c r="I1" s="222"/>
      <c r="J1" s="254" t="str">
        <f>総括!L1</f>
        <v>＊</v>
      </c>
      <c r="K1" s="254"/>
      <c r="L1" s="254"/>
      <c r="M1" s="254"/>
    </row>
    <row r="2" spans="1:13" ht="37.5" customHeight="1" x14ac:dyDescent="0.2">
      <c r="I2" s="10"/>
      <c r="J2" s="10"/>
      <c r="K2" s="10"/>
      <c r="L2" s="10"/>
    </row>
    <row r="3" spans="1:13" ht="30.75" customHeight="1" x14ac:dyDescent="0.2">
      <c r="A3" s="41"/>
      <c r="B3" s="214" t="s">
        <v>69</v>
      </c>
      <c r="C3" s="214"/>
      <c r="D3" s="214"/>
      <c r="E3" s="214"/>
      <c r="F3" s="251">
        <f>総括!F12</f>
        <v>0</v>
      </c>
      <c r="G3" s="242"/>
      <c r="H3" s="242"/>
      <c r="I3" s="242"/>
      <c r="J3" s="242"/>
      <c r="K3" s="255" t="s">
        <v>20</v>
      </c>
      <c r="L3" s="256"/>
    </row>
    <row r="4" spans="1:13" ht="30.75" customHeight="1" x14ac:dyDescent="0.2">
      <c r="A4" s="41"/>
      <c r="B4" s="214" t="s">
        <v>72</v>
      </c>
      <c r="C4" s="214"/>
      <c r="D4" s="214"/>
      <c r="E4" s="214"/>
      <c r="F4" s="251">
        <f>総括!B14</f>
        <v>0</v>
      </c>
      <c r="G4" s="252"/>
      <c r="H4" s="252"/>
      <c r="I4" s="252"/>
      <c r="J4" s="253"/>
      <c r="K4" s="3"/>
      <c r="L4" s="3"/>
    </row>
    <row r="5" spans="1:13" ht="30.75" customHeight="1" x14ac:dyDescent="0.2">
      <c r="A5" s="41"/>
      <c r="B5" s="59"/>
      <c r="C5" s="59"/>
      <c r="D5" s="59"/>
      <c r="E5" s="59"/>
      <c r="F5" s="60"/>
      <c r="G5" s="60"/>
      <c r="H5" s="60"/>
      <c r="I5" s="60"/>
      <c r="J5" s="60"/>
      <c r="K5" s="3"/>
      <c r="L5" s="3"/>
    </row>
    <row r="6" spans="1:13" ht="30.75" customHeight="1" x14ac:dyDescent="0.2">
      <c r="A6" s="41"/>
      <c r="B6" s="59"/>
      <c r="C6" s="59"/>
      <c r="D6" s="180" t="s">
        <v>379</v>
      </c>
      <c r="E6" s="177" t="s">
        <v>380</v>
      </c>
      <c r="F6" s="178"/>
      <c r="G6" s="179"/>
      <c r="H6" s="179" t="s">
        <v>375</v>
      </c>
      <c r="I6" s="179"/>
      <c r="J6" s="60"/>
      <c r="K6" s="3"/>
      <c r="L6" s="3"/>
    </row>
    <row r="7" spans="1:13" ht="30" customHeight="1" thickBot="1" x14ac:dyDescent="0.25">
      <c r="A7" s="19"/>
      <c r="B7" s="19"/>
      <c r="C7" s="19"/>
      <c r="D7" s="19" t="s">
        <v>79</v>
      </c>
      <c r="E7" s="19"/>
      <c r="F7" s="19"/>
      <c r="H7" s="19"/>
      <c r="I7" s="19"/>
      <c r="J7" s="19"/>
      <c r="K7" s="19"/>
      <c r="L7" s="19"/>
    </row>
    <row r="8" spans="1:13" ht="30.75" customHeight="1" thickBot="1" x14ac:dyDescent="0.25">
      <c r="D8" s="53"/>
      <c r="E8" s="48" t="s">
        <v>73</v>
      </c>
      <c r="F8" s="47" t="s">
        <v>3</v>
      </c>
      <c r="G8" s="47" t="s">
        <v>4</v>
      </c>
      <c r="H8" s="47" t="s">
        <v>74</v>
      </c>
      <c r="I8" s="249" t="s">
        <v>75</v>
      </c>
      <c r="J8" s="250"/>
    </row>
    <row r="9" spans="1:13" ht="37.5" customHeight="1" thickTop="1" x14ac:dyDescent="0.2">
      <c r="D9" s="54" t="s">
        <v>378</v>
      </c>
      <c r="E9" s="49">
        <v>500</v>
      </c>
      <c r="F9" s="68">
        <f>COUNTIF(男子申込書!$B$7:$B$56,システムシート!$S$4)</f>
        <v>0</v>
      </c>
      <c r="G9" s="68">
        <f>COUNTIF(女子申込書!$B$7:$B$56,システムシート!$S$4)</f>
        <v>0</v>
      </c>
      <c r="H9" s="46">
        <f t="shared" ref="H9:H14" si="0">F9+G9</f>
        <v>0</v>
      </c>
      <c r="I9" s="257">
        <f>E9*H9</f>
        <v>0</v>
      </c>
      <c r="J9" s="258"/>
    </row>
    <row r="10" spans="1:13" ht="37.5" customHeight="1" x14ac:dyDescent="0.2">
      <c r="D10" s="55" t="s">
        <v>76</v>
      </c>
      <c r="E10" s="50">
        <v>800</v>
      </c>
      <c r="F10" s="69">
        <f>(COUNTA(男子申込書!$M$7:$M$56)-COUNTA(男子申込書!$P$7:$P$56))</f>
        <v>0</v>
      </c>
      <c r="G10" s="69">
        <f>(COUNTA(女子申込書!$M$7:$M$56)-COUNTA(女子申込書!$P$7:$P$56))</f>
        <v>0</v>
      </c>
      <c r="H10" s="42">
        <f t="shared" si="0"/>
        <v>0</v>
      </c>
      <c r="I10" s="259">
        <f>E10*H10</f>
        <v>0</v>
      </c>
      <c r="J10" s="260"/>
    </row>
    <row r="11" spans="1:13" ht="37.5" customHeight="1" x14ac:dyDescent="0.2">
      <c r="D11" s="55" t="s">
        <v>77</v>
      </c>
      <c r="E11" s="50">
        <v>1200</v>
      </c>
      <c r="F11" s="69">
        <f>COUNTA(男子申込書!$P$7:$P$56)</f>
        <v>0</v>
      </c>
      <c r="G11" s="69">
        <f>COUNTA(女子申込書!$P$7:$P$56)</f>
        <v>0</v>
      </c>
      <c r="H11" s="42">
        <f t="shared" si="0"/>
        <v>0</v>
      </c>
      <c r="I11" s="259">
        <f>E11*H11</f>
        <v>0</v>
      </c>
      <c r="J11" s="260"/>
    </row>
    <row r="12" spans="1:13" ht="37.5" customHeight="1" thickBot="1" x14ac:dyDescent="0.25">
      <c r="D12" s="56" t="s">
        <v>78</v>
      </c>
      <c r="E12" s="51">
        <v>1600</v>
      </c>
      <c r="F12" s="70">
        <f>参加人数確認シート!D18</f>
        <v>0</v>
      </c>
      <c r="G12" s="70">
        <f>参加人数確認シート!D33</f>
        <v>0</v>
      </c>
      <c r="H12" s="43">
        <f t="shared" si="0"/>
        <v>0</v>
      </c>
      <c r="I12" s="261">
        <f>E12*H12</f>
        <v>0</v>
      </c>
      <c r="J12" s="262"/>
    </row>
    <row r="13" spans="1:13" ht="30.75" customHeight="1" thickTop="1" thickBot="1" x14ac:dyDescent="0.25">
      <c r="D13" s="183" t="s">
        <v>364</v>
      </c>
      <c r="E13" s="186" t="str">
        <f>IF(総括!$B$23&lt;&gt;"","0","300")</f>
        <v>300</v>
      </c>
      <c r="F13" s="184">
        <f>COUNTA(男子申込書!$D$7:$D$56)</f>
        <v>0</v>
      </c>
      <c r="G13" s="184">
        <f>COUNTA(女子申込書!$D$7:$D$56)</f>
        <v>0</v>
      </c>
      <c r="H13" s="185">
        <f t="shared" si="0"/>
        <v>0</v>
      </c>
      <c r="I13" s="265">
        <f>E13*H13</f>
        <v>0</v>
      </c>
      <c r="J13" s="266"/>
    </row>
    <row r="14" spans="1:13" ht="30.75" customHeight="1" thickTop="1" thickBot="1" x14ac:dyDescent="0.25">
      <c r="D14" s="57" t="s">
        <v>74</v>
      </c>
      <c r="E14" s="52"/>
      <c r="F14" s="44">
        <f>F10+F11</f>
        <v>0</v>
      </c>
      <c r="G14" s="44">
        <f>G10+G11</f>
        <v>0</v>
      </c>
      <c r="H14" s="44">
        <f t="shared" si="0"/>
        <v>0</v>
      </c>
      <c r="I14" s="263">
        <f>SUM(I9:I13)</f>
        <v>0</v>
      </c>
      <c r="J14" s="264"/>
    </row>
    <row r="15" spans="1:13" ht="30.75" customHeight="1" x14ac:dyDescent="0.2"/>
    <row r="16" spans="1:13" ht="30.75" customHeight="1" x14ac:dyDescent="0.2"/>
    <row r="17" ht="30.75" customHeight="1" x14ac:dyDescent="0.2"/>
    <row r="18" ht="30.75" customHeight="1" x14ac:dyDescent="0.2"/>
    <row r="19" ht="30.75" customHeight="1" x14ac:dyDescent="0.2"/>
    <row r="20" ht="30.75" customHeight="1" x14ac:dyDescent="0.2"/>
    <row r="21" ht="30.75" customHeight="1" x14ac:dyDescent="0.2"/>
    <row r="22" ht="30.75" customHeight="1" x14ac:dyDescent="0.2"/>
    <row r="23" ht="30.75" customHeight="1" x14ac:dyDescent="0.2"/>
    <row r="24" ht="30.75" customHeight="1" x14ac:dyDescent="0.2"/>
    <row r="25" ht="30.75" customHeight="1" x14ac:dyDescent="0.2"/>
    <row r="26" ht="30.75" customHeight="1" x14ac:dyDescent="0.2"/>
    <row r="27" ht="30.75" customHeight="1" x14ac:dyDescent="0.2"/>
    <row r="28" ht="30.75" customHeight="1" x14ac:dyDescent="0.2"/>
    <row r="29" ht="30.75" customHeight="1" x14ac:dyDescent="0.2"/>
    <row r="30" ht="30.75" customHeight="1" x14ac:dyDescent="0.2"/>
    <row r="31" ht="30.75" customHeight="1" x14ac:dyDescent="0.2"/>
    <row r="32" ht="30.75" customHeight="1" x14ac:dyDescent="0.2"/>
    <row r="33" ht="30.75" customHeight="1" x14ac:dyDescent="0.2"/>
    <row r="34" ht="30.75" customHeight="1" x14ac:dyDescent="0.2"/>
    <row r="35" ht="30.75" customHeight="1" x14ac:dyDescent="0.2"/>
    <row r="36" ht="30.75" customHeight="1" x14ac:dyDescent="0.2"/>
    <row r="37" ht="30.75" customHeight="1" x14ac:dyDescent="0.2"/>
    <row r="38" ht="30.75" customHeight="1" x14ac:dyDescent="0.2"/>
    <row r="39" ht="30.75" customHeight="1" x14ac:dyDescent="0.2"/>
    <row r="40" ht="30.75" customHeight="1" x14ac:dyDescent="0.2"/>
    <row r="41" ht="30.75" customHeight="1" x14ac:dyDescent="0.2"/>
    <row r="42" ht="30.75" customHeight="1" x14ac:dyDescent="0.2"/>
    <row r="43" ht="30.75" customHeight="1" x14ac:dyDescent="0.2"/>
    <row r="44" ht="30.75" customHeight="1" x14ac:dyDescent="0.2"/>
    <row r="45" ht="30.75" customHeight="1" x14ac:dyDescent="0.2"/>
    <row r="46" ht="30.75" customHeight="1" x14ac:dyDescent="0.2"/>
    <row r="47" ht="30.75" customHeight="1" x14ac:dyDescent="0.2"/>
    <row r="48" ht="30.75" customHeight="1" x14ac:dyDescent="0.2"/>
    <row r="49" ht="30.75" customHeight="1" x14ac:dyDescent="0.2"/>
    <row r="50" ht="30.75" customHeight="1" x14ac:dyDescent="0.2"/>
    <row r="51" ht="30.75" customHeight="1" x14ac:dyDescent="0.2"/>
    <row r="52" ht="30.75" customHeight="1" x14ac:dyDescent="0.2"/>
    <row r="53" ht="30.75" customHeight="1" x14ac:dyDescent="0.2"/>
    <row r="54" ht="30.75" customHeight="1" x14ac:dyDescent="0.2"/>
    <row r="55" ht="30.75" customHeight="1" x14ac:dyDescent="0.2"/>
    <row r="56" ht="30.75" customHeight="1" x14ac:dyDescent="0.2"/>
    <row r="57" ht="30.75" customHeight="1" x14ac:dyDescent="0.2"/>
    <row r="58" ht="30.75" customHeight="1" x14ac:dyDescent="0.2"/>
    <row r="59" ht="30.75" customHeight="1" x14ac:dyDescent="0.2"/>
    <row r="60" ht="30.75" customHeight="1" x14ac:dyDescent="0.2"/>
    <row r="61" ht="30.75" customHeight="1" x14ac:dyDescent="0.2"/>
    <row r="62" ht="30.75" customHeight="1" x14ac:dyDescent="0.2"/>
    <row r="63" ht="30.75" customHeight="1" x14ac:dyDescent="0.2"/>
    <row r="64" ht="30.75" customHeight="1" x14ac:dyDescent="0.2"/>
    <row r="65" ht="30.75" customHeight="1" x14ac:dyDescent="0.2"/>
    <row r="66" ht="30.75" customHeight="1" x14ac:dyDescent="0.2"/>
    <row r="67" ht="30.75" customHeight="1" x14ac:dyDescent="0.2"/>
    <row r="68" ht="30.75" customHeight="1" x14ac:dyDescent="0.2"/>
    <row r="69" ht="30.75" customHeight="1" x14ac:dyDescent="0.2"/>
    <row r="70" ht="30.75" customHeight="1" x14ac:dyDescent="0.2"/>
    <row r="71" ht="30.75" customHeight="1" x14ac:dyDescent="0.2"/>
    <row r="72" ht="30.75" customHeight="1" x14ac:dyDescent="0.2"/>
    <row r="73" ht="30.75" customHeight="1" x14ac:dyDescent="0.2"/>
    <row r="74" ht="30.75" customHeight="1" x14ac:dyDescent="0.2"/>
    <row r="75" ht="30.75" customHeight="1" x14ac:dyDescent="0.2"/>
    <row r="76" ht="30.75" customHeight="1" x14ac:dyDescent="0.2"/>
    <row r="77" ht="30.75" customHeight="1" x14ac:dyDescent="0.2"/>
    <row r="78" ht="30.75" customHeight="1" x14ac:dyDescent="0.2"/>
    <row r="79" ht="30.75" customHeight="1" x14ac:dyDescent="0.2"/>
    <row r="80" ht="30.75" customHeight="1" x14ac:dyDescent="0.2"/>
    <row r="81" ht="30.75" customHeight="1" x14ac:dyDescent="0.2"/>
    <row r="82" ht="30.75" customHeight="1" x14ac:dyDescent="0.2"/>
    <row r="83" ht="30.75" customHeight="1" x14ac:dyDescent="0.2"/>
    <row r="84" ht="30.75" customHeight="1" x14ac:dyDescent="0.2"/>
    <row r="85" ht="30.75" customHeight="1" x14ac:dyDescent="0.2"/>
    <row r="86" ht="30.75" customHeight="1" x14ac:dyDescent="0.2"/>
    <row r="87" ht="30.75" customHeight="1" x14ac:dyDescent="0.2"/>
    <row r="88" ht="30.75" customHeight="1" x14ac:dyDescent="0.2"/>
    <row r="89" ht="30.75" customHeight="1" x14ac:dyDescent="0.2"/>
    <row r="90" ht="30.75" customHeight="1" x14ac:dyDescent="0.2"/>
    <row r="91" ht="30.75" customHeight="1" x14ac:dyDescent="0.2"/>
    <row r="92" ht="30.75" customHeight="1" x14ac:dyDescent="0.2"/>
    <row r="93" ht="30.75" customHeight="1" x14ac:dyDescent="0.2"/>
    <row r="94" ht="30.75" customHeight="1" x14ac:dyDescent="0.2"/>
    <row r="95" ht="30.75" customHeight="1" x14ac:dyDescent="0.2"/>
    <row r="96" ht="30.75" customHeight="1" x14ac:dyDescent="0.2"/>
    <row r="97" ht="30.75" customHeight="1" x14ac:dyDescent="0.2"/>
    <row r="98" ht="30.75" customHeight="1" x14ac:dyDescent="0.2"/>
    <row r="99" ht="30.75" customHeight="1" x14ac:dyDescent="0.2"/>
    <row r="100" ht="30.75" customHeight="1" x14ac:dyDescent="0.2"/>
    <row r="101" ht="30.75" customHeight="1" x14ac:dyDescent="0.2"/>
    <row r="102" ht="30.75" customHeight="1" x14ac:dyDescent="0.2"/>
    <row r="103" ht="30.75" customHeight="1" x14ac:dyDescent="0.2"/>
    <row r="104" ht="30.75" customHeight="1" x14ac:dyDescent="0.2"/>
  </sheetData>
  <mergeCells count="15">
    <mergeCell ref="I9:J9"/>
    <mergeCell ref="I10:J10"/>
    <mergeCell ref="I11:J11"/>
    <mergeCell ref="I12:J12"/>
    <mergeCell ref="I14:J14"/>
    <mergeCell ref="I13:J13"/>
    <mergeCell ref="A1:G1"/>
    <mergeCell ref="B3:E3"/>
    <mergeCell ref="B4:E4"/>
    <mergeCell ref="I8:J8"/>
    <mergeCell ref="F4:J4"/>
    <mergeCell ref="F3:J3"/>
    <mergeCell ref="H1:I1"/>
    <mergeCell ref="J1:M1"/>
    <mergeCell ref="K3:L3"/>
  </mergeCells>
  <phoneticPr fontId="2"/>
  <conditionalFormatting sqref="F3:J5">
    <cfRule type="cellIs" dxfId="5" priority="2" stopIfTrue="1" operator="equal">
      <formula>0</formula>
    </cfRule>
  </conditionalFormatting>
  <conditionalFormatting sqref="J1:M1">
    <cfRule type="cellIs" dxfId="4" priority="1" stopIfTrue="1" operator="equal">
      <formula>0</formula>
    </cfRule>
  </conditionalFormatting>
  <printOptions horizontalCentered="1"/>
  <pageMargins left="0.70866141732283472" right="0.70866141732283472" top="1.574803149606299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4082901-007A-4979-AFDE-994614408861}">
          <x14:formula1>
            <xm:f>システムシート!$S$4:$S$5</xm:f>
          </x14:formula1>
          <xm:sqref>G6 I6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AD56"/>
  <sheetViews>
    <sheetView view="pageBreakPreview" zoomScale="130" zoomScaleNormal="100" zoomScaleSheetLayoutView="130" workbookViewId="0">
      <pane xSplit="1" ySplit="6" topLeftCell="B7" activePane="bottomRight" state="frozen"/>
      <selection pane="topRight" activeCell="B1" sqref="B1"/>
      <selection pane="bottomLeft" activeCell="A7" sqref="A7"/>
      <selection pane="bottomRight" activeCell="R7" sqref="R7"/>
    </sheetView>
  </sheetViews>
  <sheetFormatPr defaultColWidth="9" defaultRowHeight="13" x14ac:dyDescent="0.2"/>
  <cols>
    <col min="1" max="1" width="3.08984375" style="2" customWidth="1"/>
    <col min="2" max="2" width="3.6328125" style="2" customWidth="1"/>
    <col min="3" max="3" width="6.08984375" style="2" customWidth="1"/>
    <col min="4" max="4" width="11.36328125" style="2" bestFit="1" customWidth="1"/>
    <col min="5" max="5" width="10.6328125" style="2" bestFit="1" customWidth="1"/>
    <col min="6" max="6" width="3.453125" style="2" customWidth="1"/>
    <col min="7" max="7" width="3.08984375" style="2" hidden="1" customWidth="1"/>
    <col min="8" max="8" width="5.08984375" style="2" bestFit="1" customWidth="1"/>
    <col min="9" max="9" width="5.90625" style="2" hidden="1" customWidth="1"/>
    <col min="10" max="10" width="6.453125" style="2" hidden="1" customWidth="1"/>
    <col min="11" max="12" width="7.453125" style="2" customWidth="1"/>
    <col min="13" max="13" width="8.36328125" style="2" bestFit="1" customWidth="1"/>
    <col min="14" max="14" width="9" style="2" bestFit="1" customWidth="1"/>
    <col min="15" max="15" width="8.08984375" style="2" customWidth="1"/>
    <col min="16" max="16" width="8.36328125" style="2" bestFit="1" customWidth="1"/>
    <col min="17" max="17" width="9" style="2" bestFit="1" customWidth="1"/>
    <col min="18" max="18" width="7.7265625" style="2" customWidth="1"/>
    <col min="19" max="19" width="8.36328125" style="2" customWidth="1"/>
    <col min="20" max="20" width="12.453125" style="2" customWidth="1"/>
    <col min="21" max="23" width="3.6328125" style="2" customWidth="1"/>
    <col min="24" max="16384" width="9" style="2"/>
  </cols>
  <sheetData>
    <row r="1" spans="1:30" ht="24" customHeight="1" thickBot="1" x14ac:dyDescent="0.25">
      <c r="A1" s="81" t="str">
        <f>大会要項!A1</f>
        <v>第７０回　全日本中学校通信陸上競技　北海道道央大会</v>
      </c>
      <c r="B1" s="76"/>
      <c r="C1" s="76"/>
      <c r="D1" s="76"/>
      <c r="E1" s="76"/>
      <c r="F1" s="76"/>
      <c r="G1" s="76"/>
      <c r="H1" s="76"/>
      <c r="I1" s="76"/>
      <c r="J1" s="97"/>
      <c r="K1" s="97"/>
      <c r="L1" s="97"/>
      <c r="M1" s="97"/>
      <c r="N1" s="75" t="s">
        <v>206</v>
      </c>
      <c r="O1" s="78" t="str">
        <f>総括!L1</f>
        <v>＊</v>
      </c>
      <c r="P1" s="78"/>
      <c r="Q1" s="78"/>
      <c r="R1" s="147"/>
    </row>
    <row r="2" spans="1:30" ht="19.5" customHeight="1" x14ac:dyDescent="0.2">
      <c r="A2" s="21" t="s">
        <v>223</v>
      </c>
      <c r="B2" s="61"/>
      <c r="C2" s="61"/>
      <c r="D2" s="61"/>
      <c r="E2" s="21"/>
      <c r="F2" s="6"/>
      <c r="G2" s="6"/>
      <c r="H2" s="6"/>
      <c r="I2" s="6"/>
      <c r="J2" s="6"/>
      <c r="K2" s="6"/>
      <c r="L2" s="6"/>
      <c r="M2" s="6"/>
      <c r="N2" s="75" t="s">
        <v>222</v>
      </c>
      <c r="O2" s="148">
        <f>総括!F12</f>
        <v>0</v>
      </c>
      <c r="P2" s="149"/>
      <c r="Q2" s="149"/>
      <c r="R2" s="147"/>
    </row>
    <row r="3" spans="1:30" ht="19.5" customHeight="1" x14ac:dyDescent="0.2">
      <c r="A3" s="21"/>
      <c r="B3" s="25" t="s">
        <v>87</v>
      </c>
      <c r="C3" s="20"/>
      <c r="D3" s="20"/>
      <c r="E3" s="20"/>
      <c r="H3" s="6"/>
      <c r="I3" s="6"/>
      <c r="J3" s="75"/>
      <c r="K3" s="77"/>
      <c r="L3" s="77"/>
      <c r="M3" s="77"/>
    </row>
    <row r="4" spans="1:30" ht="19.5" customHeight="1" x14ac:dyDescent="0.2">
      <c r="A4" s="21"/>
      <c r="B4" s="25"/>
      <c r="C4" s="22" t="s">
        <v>344</v>
      </c>
      <c r="D4" s="20"/>
      <c r="E4" s="20"/>
      <c r="H4" s="6"/>
      <c r="I4" s="6"/>
      <c r="J4" s="75"/>
      <c r="K4" s="83"/>
      <c r="L4" s="83"/>
      <c r="M4" s="83"/>
    </row>
    <row r="5" spans="1:30" ht="16.5" x14ac:dyDescent="0.2">
      <c r="A5" s="90"/>
      <c r="B5" s="91" t="s">
        <v>207</v>
      </c>
      <c r="C5" s="91"/>
      <c r="D5" s="91" t="s">
        <v>208</v>
      </c>
      <c r="E5" s="91"/>
      <c r="F5" s="91"/>
      <c r="G5" s="91"/>
      <c r="H5" s="91"/>
      <c r="I5" s="91" t="s">
        <v>209</v>
      </c>
      <c r="J5" s="91"/>
      <c r="K5" s="91"/>
      <c r="L5" s="92" t="s">
        <v>210</v>
      </c>
      <c r="M5" s="92"/>
      <c r="N5" s="93"/>
      <c r="O5" s="92" t="s">
        <v>264</v>
      </c>
      <c r="P5" s="92"/>
      <c r="Q5" s="93"/>
      <c r="R5" s="93" t="s">
        <v>347</v>
      </c>
      <c r="S5" s="93"/>
    </row>
    <row r="6" spans="1:30" x14ac:dyDescent="0.2">
      <c r="A6" s="94"/>
      <c r="B6" s="95" t="s">
        <v>211</v>
      </c>
      <c r="C6" s="95" t="s">
        <v>212</v>
      </c>
      <c r="D6" s="95" t="s">
        <v>65</v>
      </c>
      <c r="E6" s="95" t="s">
        <v>213</v>
      </c>
      <c r="F6" s="95" t="s">
        <v>214</v>
      </c>
      <c r="G6" s="95" t="s">
        <v>215</v>
      </c>
      <c r="H6" s="95" t="s">
        <v>17</v>
      </c>
      <c r="I6" s="95" t="s">
        <v>216</v>
      </c>
      <c r="J6" s="95" t="s">
        <v>217</v>
      </c>
      <c r="K6" s="95" t="s">
        <v>218</v>
      </c>
      <c r="L6" s="95" t="s">
        <v>219</v>
      </c>
      <c r="M6" s="95" t="s">
        <v>220</v>
      </c>
      <c r="N6" s="96" t="s">
        <v>221</v>
      </c>
      <c r="O6" s="95" t="s">
        <v>219</v>
      </c>
      <c r="P6" s="95" t="s">
        <v>220</v>
      </c>
      <c r="Q6" s="96" t="s">
        <v>221</v>
      </c>
      <c r="R6" s="96" t="s">
        <v>348</v>
      </c>
      <c r="S6" s="96" t="s">
        <v>221</v>
      </c>
    </row>
    <row r="7" spans="1:30" ht="21" customHeight="1" x14ac:dyDescent="0.2">
      <c r="A7" s="124">
        <v>1</v>
      </c>
      <c r="B7" s="125"/>
      <c r="C7" s="126"/>
      <c r="D7" s="127"/>
      <c r="E7" s="127"/>
      <c r="F7" s="127" t="s">
        <v>225</v>
      </c>
      <c r="G7" s="128" t="s">
        <v>227</v>
      </c>
      <c r="H7" s="127"/>
      <c r="I7" s="127" t="s">
        <v>228</v>
      </c>
      <c r="J7" s="127" t="str">
        <f>総括!$B$10</f>
        <v>道央</v>
      </c>
      <c r="K7" s="127">
        <f>総括!$F$12</f>
        <v>0</v>
      </c>
      <c r="L7" s="129"/>
      <c r="M7" s="126"/>
      <c r="N7" s="126"/>
      <c r="O7" s="129"/>
      <c r="P7" s="126"/>
      <c r="Q7" s="126"/>
      <c r="R7" s="150"/>
      <c r="S7" s="130"/>
      <c r="T7" s="79"/>
      <c r="U7" s="79"/>
      <c r="V7" s="79"/>
      <c r="W7" s="79"/>
      <c r="X7" s="79"/>
      <c r="Y7" s="267" t="s">
        <v>9</v>
      </c>
      <c r="AA7" s="3"/>
      <c r="AB7" s="3"/>
      <c r="AD7" s="9"/>
    </row>
    <row r="8" spans="1:30" ht="21" customHeight="1" x14ac:dyDescent="0.2">
      <c r="A8" s="82">
        <v>2</v>
      </c>
      <c r="B8" s="131"/>
      <c r="C8" s="132"/>
      <c r="D8" s="133"/>
      <c r="E8" s="133"/>
      <c r="F8" s="133" t="s">
        <v>225</v>
      </c>
      <c r="G8" s="134" t="s">
        <v>227</v>
      </c>
      <c r="H8" s="133"/>
      <c r="I8" s="133" t="s">
        <v>228</v>
      </c>
      <c r="J8" s="133" t="str">
        <f>総括!$B$10</f>
        <v>道央</v>
      </c>
      <c r="K8" s="133">
        <f>総括!$F$12</f>
        <v>0</v>
      </c>
      <c r="L8" s="135"/>
      <c r="M8" s="132"/>
      <c r="N8" s="132"/>
      <c r="O8" s="135"/>
      <c r="P8" s="132"/>
      <c r="Q8" s="132"/>
      <c r="R8" s="151"/>
      <c r="S8" s="136"/>
      <c r="T8" s="79"/>
      <c r="U8" s="79"/>
      <c r="V8" s="79"/>
      <c r="W8" s="79"/>
      <c r="X8" s="79"/>
      <c r="Y8" s="267"/>
      <c r="AA8" s="3"/>
      <c r="AB8" s="3"/>
      <c r="AD8" s="9"/>
    </row>
    <row r="9" spans="1:30" ht="21" customHeight="1" x14ac:dyDescent="0.2">
      <c r="A9" s="82">
        <v>3</v>
      </c>
      <c r="B9" s="131"/>
      <c r="C9" s="132"/>
      <c r="D9" s="133"/>
      <c r="E9" s="133"/>
      <c r="F9" s="133" t="s">
        <v>225</v>
      </c>
      <c r="G9" s="134" t="s">
        <v>227</v>
      </c>
      <c r="H9" s="133"/>
      <c r="I9" s="133" t="s">
        <v>228</v>
      </c>
      <c r="J9" s="133" t="str">
        <f>総括!$B$10</f>
        <v>道央</v>
      </c>
      <c r="K9" s="133">
        <f>総括!$F$12</f>
        <v>0</v>
      </c>
      <c r="L9" s="135"/>
      <c r="M9" s="132"/>
      <c r="N9" s="132"/>
      <c r="O9" s="135"/>
      <c r="P9" s="132"/>
      <c r="Q9" s="132"/>
      <c r="R9" s="151"/>
      <c r="S9" s="136"/>
      <c r="T9" s="79"/>
      <c r="U9" s="79"/>
      <c r="V9" s="79"/>
      <c r="W9" s="79"/>
      <c r="X9" s="79"/>
      <c r="Y9" s="8" t="s">
        <v>21</v>
      </c>
      <c r="AB9" s="3"/>
      <c r="AD9" s="9"/>
    </row>
    <row r="10" spans="1:30" ht="21" customHeight="1" x14ac:dyDescent="0.2">
      <c r="A10" s="82">
        <v>4</v>
      </c>
      <c r="B10" s="131"/>
      <c r="C10" s="132"/>
      <c r="D10" s="133"/>
      <c r="E10" s="133"/>
      <c r="F10" s="133" t="s">
        <v>225</v>
      </c>
      <c r="G10" s="134" t="s">
        <v>227</v>
      </c>
      <c r="H10" s="133"/>
      <c r="I10" s="133" t="s">
        <v>228</v>
      </c>
      <c r="J10" s="133" t="str">
        <f>総括!$B$10</f>
        <v>道央</v>
      </c>
      <c r="K10" s="133">
        <f>総括!$F$12</f>
        <v>0</v>
      </c>
      <c r="L10" s="135"/>
      <c r="M10" s="132"/>
      <c r="N10" s="132"/>
      <c r="O10" s="135"/>
      <c r="P10" s="132"/>
      <c r="Q10" s="132"/>
      <c r="R10" s="151"/>
      <c r="S10" s="136"/>
      <c r="T10" s="79"/>
      <c r="U10" s="79"/>
      <c r="V10" s="79"/>
      <c r="W10" s="79"/>
      <c r="X10" s="79"/>
      <c r="Y10" s="8" t="s">
        <v>25</v>
      </c>
      <c r="AA10" s="3"/>
      <c r="AB10" s="3"/>
      <c r="AD10" s="9"/>
    </row>
    <row r="11" spans="1:30" ht="21" customHeight="1" x14ac:dyDescent="0.2">
      <c r="A11" s="82">
        <v>5</v>
      </c>
      <c r="B11" s="131"/>
      <c r="C11" s="132"/>
      <c r="D11" s="133"/>
      <c r="E11" s="133"/>
      <c r="F11" s="133" t="s">
        <v>225</v>
      </c>
      <c r="G11" s="134" t="s">
        <v>227</v>
      </c>
      <c r="H11" s="133"/>
      <c r="I11" s="133" t="s">
        <v>228</v>
      </c>
      <c r="J11" s="133" t="str">
        <f>総括!$B$10</f>
        <v>道央</v>
      </c>
      <c r="K11" s="133">
        <f>総括!$F$12</f>
        <v>0</v>
      </c>
      <c r="L11" s="135"/>
      <c r="M11" s="132"/>
      <c r="N11" s="132"/>
      <c r="O11" s="135"/>
      <c r="P11" s="132"/>
      <c r="Q11" s="132"/>
      <c r="R11" s="151"/>
      <c r="S11" s="136"/>
      <c r="T11" s="79"/>
      <c r="U11" s="79"/>
      <c r="V11" s="79"/>
      <c r="W11" s="79"/>
      <c r="X11" s="79"/>
      <c r="Y11" s="8" t="s">
        <v>22</v>
      </c>
      <c r="AB11" s="3"/>
      <c r="AD11" s="9"/>
    </row>
    <row r="12" spans="1:30" ht="21" customHeight="1" x14ac:dyDescent="0.2">
      <c r="A12" s="82">
        <v>6</v>
      </c>
      <c r="B12" s="131"/>
      <c r="C12" s="132"/>
      <c r="D12" s="133"/>
      <c r="E12" s="133"/>
      <c r="F12" s="133" t="s">
        <v>225</v>
      </c>
      <c r="G12" s="134" t="s">
        <v>227</v>
      </c>
      <c r="H12" s="133"/>
      <c r="I12" s="133" t="s">
        <v>228</v>
      </c>
      <c r="J12" s="133" t="str">
        <f>総括!$B$10</f>
        <v>道央</v>
      </c>
      <c r="K12" s="133">
        <f>総括!$F$12</f>
        <v>0</v>
      </c>
      <c r="L12" s="135"/>
      <c r="M12" s="132"/>
      <c r="N12" s="132"/>
      <c r="O12" s="135"/>
      <c r="P12" s="132"/>
      <c r="Q12" s="132"/>
      <c r="R12" s="151"/>
      <c r="S12" s="136"/>
      <c r="T12" s="79"/>
      <c r="U12" s="79"/>
      <c r="V12" s="79"/>
      <c r="W12" s="79"/>
      <c r="X12" s="79"/>
      <c r="Y12" s="8" t="s">
        <v>14</v>
      </c>
      <c r="AB12" s="3"/>
      <c r="AD12" s="9"/>
    </row>
    <row r="13" spans="1:30" ht="21" customHeight="1" x14ac:dyDescent="0.2">
      <c r="A13" s="82">
        <v>7</v>
      </c>
      <c r="B13" s="131"/>
      <c r="C13" s="132"/>
      <c r="D13" s="133"/>
      <c r="E13" s="133"/>
      <c r="F13" s="133" t="s">
        <v>225</v>
      </c>
      <c r="G13" s="134" t="s">
        <v>227</v>
      </c>
      <c r="H13" s="133"/>
      <c r="I13" s="133" t="s">
        <v>228</v>
      </c>
      <c r="J13" s="133" t="str">
        <f>総括!$B$10</f>
        <v>道央</v>
      </c>
      <c r="K13" s="133">
        <f>総括!$F$12</f>
        <v>0</v>
      </c>
      <c r="L13" s="135"/>
      <c r="M13" s="132"/>
      <c r="N13" s="132"/>
      <c r="O13" s="135"/>
      <c r="P13" s="132"/>
      <c r="Q13" s="132"/>
      <c r="R13" s="151"/>
      <c r="S13" s="136"/>
      <c r="T13" s="79"/>
      <c r="U13" s="79"/>
      <c r="V13" s="79"/>
      <c r="W13" s="79"/>
      <c r="X13" s="79"/>
      <c r="Y13" s="8" t="s">
        <v>15</v>
      </c>
      <c r="AB13" s="3"/>
      <c r="AD13"/>
    </row>
    <row r="14" spans="1:30" ht="21" customHeight="1" x14ac:dyDescent="0.2">
      <c r="A14" s="82">
        <v>8</v>
      </c>
      <c r="B14" s="131"/>
      <c r="C14" s="132"/>
      <c r="D14" s="133"/>
      <c r="E14" s="133"/>
      <c r="F14" s="133" t="s">
        <v>225</v>
      </c>
      <c r="G14" s="134" t="s">
        <v>227</v>
      </c>
      <c r="H14" s="133"/>
      <c r="I14" s="133" t="s">
        <v>228</v>
      </c>
      <c r="J14" s="133" t="str">
        <f>総括!$B$10</f>
        <v>道央</v>
      </c>
      <c r="K14" s="133">
        <f>総括!$F$12</f>
        <v>0</v>
      </c>
      <c r="L14" s="135"/>
      <c r="M14" s="132"/>
      <c r="N14" s="132"/>
      <c r="O14" s="135"/>
      <c r="P14" s="132"/>
      <c r="Q14" s="132"/>
      <c r="R14" s="151"/>
      <c r="S14" s="136"/>
      <c r="T14" s="79"/>
      <c r="U14" s="79"/>
      <c r="V14" s="79"/>
      <c r="W14" s="79"/>
      <c r="X14" s="79"/>
      <c r="Y14" s="8" t="s">
        <v>19</v>
      </c>
      <c r="AB14" s="3"/>
    </row>
    <row r="15" spans="1:30" ht="21" customHeight="1" x14ac:dyDescent="0.2">
      <c r="A15" s="82">
        <v>9</v>
      </c>
      <c r="B15" s="131"/>
      <c r="C15" s="132"/>
      <c r="D15" s="133"/>
      <c r="E15" s="133"/>
      <c r="F15" s="133" t="s">
        <v>225</v>
      </c>
      <c r="G15" s="134" t="s">
        <v>227</v>
      </c>
      <c r="H15" s="133"/>
      <c r="I15" s="133" t="s">
        <v>228</v>
      </c>
      <c r="J15" s="133" t="str">
        <f>総括!$B$10</f>
        <v>道央</v>
      </c>
      <c r="K15" s="133">
        <f>総括!$F$12</f>
        <v>0</v>
      </c>
      <c r="L15" s="135"/>
      <c r="M15" s="132"/>
      <c r="N15" s="132"/>
      <c r="O15" s="135"/>
      <c r="P15" s="132"/>
      <c r="Q15" s="132"/>
      <c r="R15" s="151"/>
      <c r="S15" s="136"/>
      <c r="T15" s="79"/>
      <c r="U15" s="79"/>
      <c r="V15" s="79"/>
      <c r="W15" s="79"/>
      <c r="X15" s="79"/>
      <c r="Y15" s="2" t="s">
        <v>27</v>
      </c>
      <c r="AB15" s="3"/>
      <c r="AD15" s="9"/>
    </row>
    <row r="16" spans="1:30" ht="21" customHeight="1" x14ac:dyDescent="0.2">
      <c r="A16" s="82">
        <v>10</v>
      </c>
      <c r="B16" s="131"/>
      <c r="C16" s="132"/>
      <c r="D16" s="133"/>
      <c r="E16" s="133"/>
      <c r="F16" s="133" t="s">
        <v>225</v>
      </c>
      <c r="G16" s="134" t="s">
        <v>227</v>
      </c>
      <c r="H16" s="133"/>
      <c r="I16" s="133" t="s">
        <v>228</v>
      </c>
      <c r="J16" s="133" t="str">
        <f>総括!$B$10</f>
        <v>道央</v>
      </c>
      <c r="K16" s="133">
        <f>総括!$F$12</f>
        <v>0</v>
      </c>
      <c r="L16" s="135"/>
      <c r="M16" s="132"/>
      <c r="N16" s="132"/>
      <c r="O16" s="135"/>
      <c r="P16" s="132"/>
      <c r="Q16" s="132"/>
      <c r="R16" s="151"/>
      <c r="S16" s="136"/>
      <c r="T16" s="79"/>
      <c r="U16" s="79"/>
      <c r="V16" s="79"/>
      <c r="W16" s="79"/>
      <c r="X16" s="79"/>
      <c r="Y16" s="8" t="s">
        <v>18</v>
      </c>
      <c r="AB16" s="3"/>
      <c r="AD16" s="9"/>
    </row>
    <row r="17" spans="1:30" ht="21" customHeight="1" x14ac:dyDescent="0.2">
      <c r="A17" s="82">
        <v>11</v>
      </c>
      <c r="B17" s="131"/>
      <c r="C17" s="132"/>
      <c r="D17" s="133"/>
      <c r="E17" s="133"/>
      <c r="F17" s="133" t="s">
        <v>225</v>
      </c>
      <c r="G17" s="134" t="s">
        <v>227</v>
      </c>
      <c r="H17" s="133"/>
      <c r="I17" s="133" t="s">
        <v>228</v>
      </c>
      <c r="J17" s="133" t="str">
        <f>総括!$B$10</f>
        <v>道央</v>
      </c>
      <c r="K17" s="133">
        <f>総括!$F$12</f>
        <v>0</v>
      </c>
      <c r="L17" s="135"/>
      <c r="M17" s="132"/>
      <c r="N17" s="132"/>
      <c r="O17" s="135"/>
      <c r="P17" s="132"/>
      <c r="Q17" s="132"/>
      <c r="R17" s="151"/>
      <c r="S17" s="136"/>
      <c r="T17" s="79"/>
      <c r="U17" s="79"/>
      <c r="V17" s="79"/>
      <c r="W17" s="79"/>
      <c r="X17" s="79"/>
      <c r="Y17" s="8" t="s">
        <v>26</v>
      </c>
      <c r="AB17" s="3"/>
      <c r="AD17"/>
    </row>
    <row r="18" spans="1:30" ht="21" customHeight="1" x14ac:dyDescent="0.2">
      <c r="A18" s="82">
        <v>12</v>
      </c>
      <c r="B18" s="131"/>
      <c r="C18" s="132"/>
      <c r="D18" s="133"/>
      <c r="E18" s="133"/>
      <c r="F18" s="133" t="s">
        <v>225</v>
      </c>
      <c r="G18" s="134" t="s">
        <v>227</v>
      </c>
      <c r="H18" s="133"/>
      <c r="I18" s="133" t="s">
        <v>228</v>
      </c>
      <c r="J18" s="133" t="str">
        <f>総括!$B$10</f>
        <v>道央</v>
      </c>
      <c r="K18" s="133">
        <f>総括!$F$12</f>
        <v>0</v>
      </c>
      <c r="L18" s="135"/>
      <c r="M18" s="132"/>
      <c r="N18" s="132"/>
      <c r="O18" s="135"/>
      <c r="P18" s="132"/>
      <c r="Q18" s="132"/>
      <c r="R18" s="151"/>
      <c r="S18" s="136"/>
      <c r="T18" s="79"/>
      <c r="U18" s="79"/>
      <c r="V18" s="79"/>
      <c r="W18" s="79"/>
      <c r="X18" s="79"/>
      <c r="AB18" s="3"/>
      <c r="AD18"/>
    </row>
    <row r="19" spans="1:30" ht="21" customHeight="1" x14ac:dyDescent="0.2">
      <c r="A19" s="82">
        <v>13</v>
      </c>
      <c r="B19" s="131"/>
      <c r="C19" s="132"/>
      <c r="D19" s="133"/>
      <c r="E19" s="133"/>
      <c r="F19" s="133" t="s">
        <v>225</v>
      </c>
      <c r="G19" s="134" t="s">
        <v>227</v>
      </c>
      <c r="H19" s="133"/>
      <c r="I19" s="133" t="s">
        <v>228</v>
      </c>
      <c r="J19" s="133" t="str">
        <f>総括!$B$10</f>
        <v>道央</v>
      </c>
      <c r="K19" s="133">
        <f>総括!$F$12</f>
        <v>0</v>
      </c>
      <c r="L19" s="135"/>
      <c r="M19" s="132"/>
      <c r="N19" s="132"/>
      <c r="O19" s="135"/>
      <c r="P19" s="132"/>
      <c r="Q19" s="132"/>
      <c r="R19" s="151"/>
      <c r="S19" s="136"/>
      <c r="T19" s="79"/>
      <c r="U19" s="79"/>
      <c r="V19" s="79"/>
      <c r="W19" s="79"/>
      <c r="X19" s="79"/>
      <c r="AB19" s="3"/>
      <c r="AD19"/>
    </row>
    <row r="20" spans="1:30" ht="21" customHeight="1" x14ac:dyDescent="0.2">
      <c r="A20" s="82">
        <v>14</v>
      </c>
      <c r="B20" s="131"/>
      <c r="C20" s="132"/>
      <c r="D20" s="133"/>
      <c r="E20" s="133"/>
      <c r="F20" s="133" t="s">
        <v>225</v>
      </c>
      <c r="G20" s="134" t="s">
        <v>227</v>
      </c>
      <c r="H20" s="133"/>
      <c r="I20" s="133" t="s">
        <v>228</v>
      </c>
      <c r="J20" s="133" t="str">
        <f>総括!$B$10</f>
        <v>道央</v>
      </c>
      <c r="K20" s="133">
        <f>総括!$F$12</f>
        <v>0</v>
      </c>
      <c r="L20" s="135"/>
      <c r="M20" s="132"/>
      <c r="N20" s="132"/>
      <c r="O20" s="135"/>
      <c r="P20" s="132"/>
      <c r="Q20" s="132"/>
      <c r="R20" s="151"/>
      <c r="S20" s="136"/>
      <c r="T20" s="79"/>
      <c r="U20" s="79"/>
      <c r="V20" s="79"/>
      <c r="W20" s="79"/>
      <c r="X20" s="79"/>
      <c r="AB20" s="3"/>
      <c r="AD20"/>
    </row>
    <row r="21" spans="1:30" ht="21" customHeight="1" x14ac:dyDescent="0.2">
      <c r="A21" s="82">
        <v>15</v>
      </c>
      <c r="B21" s="131"/>
      <c r="C21" s="132"/>
      <c r="D21" s="133"/>
      <c r="E21" s="133"/>
      <c r="F21" s="133" t="s">
        <v>225</v>
      </c>
      <c r="G21" s="134" t="s">
        <v>227</v>
      </c>
      <c r="H21" s="133"/>
      <c r="I21" s="133" t="s">
        <v>228</v>
      </c>
      <c r="J21" s="133" t="str">
        <f>総括!$B$10</f>
        <v>道央</v>
      </c>
      <c r="K21" s="133">
        <f>総括!$F$12</f>
        <v>0</v>
      </c>
      <c r="L21" s="135"/>
      <c r="M21" s="132"/>
      <c r="N21" s="132"/>
      <c r="O21" s="135"/>
      <c r="P21" s="132"/>
      <c r="Q21" s="132"/>
      <c r="R21" s="151"/>
      <c r="S21" s="136"/>
      <c r="T21" s="79"/>
      <c r="U21" s="79"/>
      <c r="V21" s="79"/>
      <c r="W21" s="79"/>
      <c r="X21" s="79"/>
      <c r="AD21"/>
    </row>
    <row r="22" spans="1:30" ht="21" customHeight="1" x14ac:dyDescent="0.2">
      <c r="A22" s="82">
        <v>16</v>
      </c>
      <c r="B22" s="131"/>
      <c r="C22" s="132"/>
      <c r="D22" s="133"/>
      <c r="E22" s="133"/>
      <c r="F22" s="133" t="s">
        <v>225</v>
      </c>
      <c r="G22" s="134" t="s">
        <v>227</v>
      </c>
      <c r="H22" s="133"/>
      <c r="I22" s="133" t="s">
        <v>228</v>
      </c>
      <c r="J22" s="133" t="str">
        <f>総括!$B$10</f>
        <v>道央</v>
      </c>
      <c r="K22" s="133">
        <f>総括!$F$12</f>
        <v>0</v>
      </c>
      <c r="L22" s="135"/>
      <c r="M22" s="132"/>
      <c r="N22" s="132"/>
      <c r="O22" s="135"/>
      <c r="P22" s="132"/>
      <c r="Q22" s="132"/>
      <c r="R22" s="151"/>
      <c r="S22" s="136"/>
      <c r="T22" s="79"/>
      <c r="U22" s="79"/>
      <c r="V22" s="79"/>
      <c r="W22" s="79"/>
      <c r="X22" s="79"/>
      <c r="AD22"/>
    </row>
    <row r="23" spans="1:30" ht="21" customHeight="1" x14ac:dyDescent="0.2">
      <c r="A23" s="82">
        <v>17</v>
      </c>
      <c r="B23" s="131"/>
      <c r="C23" s="132"/>
      <c r="D23" s="133"/>
      <c r="E23" s="133"/>
      <c r="F23" s="133" t="s">
        <v>225</v>
      </c>
      <c r="G23" s="134" t="s">
        <v>227</v>
      </c>
      <c r="H23" s="133"/>
      <c r="I23" s="133" t="s">
        <v>228</v>
      </c>
      <c r="J23" s="133" t="str">
        <f>総括!$B$10</f>
        <v>道央</v>
      </c>
      <c r="K23" s="133">
        <f>総括!$F$12</f>
        <v>0</v>
      </c>
      <c r="L23" s="135"/>
      <c r="M23" s="132"/>
      <c r="N23" s="132"/>
      <c r="O23" s="135"/>
      <c r="P23" s="132"/>
      <c r="Q23" s="132"/>
      <c r="R23" s="151"/>
      <c r="S23" s="136"/>
      <c r="T23" s="79"/>
      <c r="U23" s="79"/>
      <c r="V23" s="79"/>
      <c r="W23" s="79"/>
      <c r="X23" s="79"/>
      <c r="AB23" s="3"/>
      <c r="AD23"/>
    </row>
    <row r="24" spans="1:30" ht="21" customHeight="1" x14ac:dyDescent="0.2">
      <c r="A24" s="82">
        <v>18</v>
      </c>
      <c r="B24" s="131"/>
      <c r="C24" s="132"/>
      <c r="D24" s="133"/>
      <c r="E24" s="133"/>
      <c r="F24" s="133" t="s">
        <v>225</v>
      </c>
      <c r="G24" s="134" t="s">
        <v>227</v>
      </c>
      <c r="H24" s="133"/>
      <c r="I24" s="133" t="s">
        <v>228</v>
      </c>
      <c r="J24" s="133" t="str">
        <f>総括!$B$10</f>
        <v>道央</v>
      </c>
      <c r="K24" s="133">
        <f>総括!$F$12</f>
        <v>0</v>
      </c>
      <c r="L24" s="135"/>
      <c r="M24" s="132"/>
      <c r="N24" s="132"/>
      <c r="O24" s="135"/>
      <c r="P24" s="132"/>
      <c r="Q24" s="132"/>
      <c r="R24" s="151"/>
      <c r="S24" s="136"/>
      <c r="T24" s="79"/>
      <c r="U24" s="79"/>
      <c r="V24" s="79"/>
      <c r="W24" s="79"/>
      <c r="X24" s="79"/>
      <c r="AB24" s="3"/>
      <c r="AD24"/>
    </row>
    <row r="25" spans="1:30" ht="21" customHeight="1" x14ac:dyDescent="0.2">
      <c r="A25" s="82">
        <v>19</v>
      </c>
      <c r="B25" s="131"/>
      <c r="C25" s="132"/>
      <c r="D25" s="133"/>
      <c r="E25" s="133"/>
      <c r="F25" s="133" t="s">
        <v>225</v>
      </c>
      <c r="G25" s="134" t="s">
        <v>227</v>
      </c>
      <c r="H25" s="133"/>
      <c r="I25" s="133" t="s">
        <v>228</v>
      </c>
      <c r="J25" s="133" t="str">
        <f>総括!$B$10</f>
        <v>道央</v>
      </c>
      <c r="K25" s="133">
        <f>総括!$F$12</f>
        <v>0</v>
      </c>
      <c r="L25" s="135"/>
      <c r="M25" s="132"/>
      <c r="N25" s="132"/>
      <c r="O25" s="135"/>
      <c r="P25" s="132"/>
      <c r="Q25" s="132"/>
      <c r="R25" s="151"/>
      <c r="S25" s="136"/>
      <c r="T25" s="79"/>
      <c r="U25" s="79"/>
      <c r="V25" s="79"/>
      <c r="W25" s="79"/>
      <c r="X25" s="79"/>
      <c r="AB25" s="3"/>
      <c r="AD25"/>
    </row>
    <row r="26" spans="1:30" ht="21" customHeight="1" x14ac:dyDescent="0.2">
      <c r="A26" s="82">
        <v>20</v>
      </c>
      <c r="B26" s="131"/>
      <c r="C26" s="132"/>
      <c r="D26" s="133"/>
      <c r="E26" s="133"/>
      <c r="F26" s="133" t="s">
        <v>225</v>
      </c>
      <c r="G26" s="134" t="s">
        <v>227</v>
      </c>
      <c r="H26" s="133"/>
      <c r="I26" s="133" t="s">
        <v>228</v>
      </c>
      <c r="J26" s="133" t="str">
        <f>総括!$B$10</f>
        <v>道央</v>
      </c>
      <c r="K26" s="133">
        <f>総括!$F$12</f>
        <v>0</v>
      </c>
      <c r="L26" s="135"/>
      <c r="M26" s="132"/>
      <c r="N26" s="132"/>
      <c r="O26" s="135"/>
      <c r="P26" s="132"/>
      <c r="Q26" s="132"/>
      <c r="R26" s="151"/>
      <c r="S26" s="136"/>
      <c r="T26" s="79"/>
      <c r="U26" s="79"/>
      <c r="V26" s="79"/>
      <c r="W26" s="79"/>
      <c r="X26" s="79"/>
      <c r="AB26" s="3"/>
      <c r="AD26"/>
    </row>
    <row r="27" spans="1:30" ht="21" customHeight="1" x14ac:dyDescent="0.2">
      <c r="A27" s="82">
        <v>21</v>
      </c>
      <c r="B27" s="131"/>
      <c r="C27" s="132"/>
      <c r="D27" s="133"/>
      <c r="E27" s="133"/>
      <c r="F27" s="133" t="s">
        <v>225</v>
      </c>
      <c r="G27" s="134" t="s">
        <v>227</v>
      </c>
      <c r="H27" s="133"/>
      <c r="I27" s="133" t="s">
        <v>228</v>
      </c>
      <c r="J27" s="133" t="str">
        <f>総括!$B$10</f>
        <v>道央</v>
      </c>
      <c r="K27" s="133">
        <f>総括!$F$12</f>
        <v>0</v>
      </c>
      <c r="L27" s="135"/>
      <c r="M27" s="132"/>
      <c r="N27" s="132"/>
      <c r="O27" s="135"/>
      <c r="P27" s="132"/>
      <c r="Q27" s="132"/>
      <c r="R27" s="151"/>
      <c r="S27" s="137"/>
    </row>
    <row r="28" spans="1:30" ht="21" customHeight="1" x14ac:dyDescent="0.2">
      <c r="A28" s="82">
        <v>22</v>
      </c>
      <c r="B28" s="131"/>
      <c r="C28" s="132"/>
      <c r="D28" s="133"/>
      <c r="E28" s="133"/>
      <c r="F28" s="133" t="s">
        <v>225</v>
      </c>
      <c r="G28" s="134" t="s">
        <v>227</v>
      </c>
      <c r="H28" s="133"/>
      <c r="I28" s="133" t="s">
        <v>228</v>
      </c>
      <c r="J28" s="133" t="str">
        <f>総括!$B$10</f>
        <v>道央</v>
      </c>
      <c r="K28" s="133">
        <f>総括!$F$12</f>
        <v>0</v>
      </c>
      <c r="L28" s="135"/>
      <c r="M28" s="132"/>
      <c r="N28" s="132"/>
      <c r="O28" s="135"/>
      <c r="P28" s="132"/>
      <c r="Q28" s="132"/>
      <c r="R28" s="151"/>
      <c r="S28" s="137"/>
    </row>
    <row r="29" spans="1:30" ht="21" customHeight="1" x14ac:dyDescent="0.2">
      <c r="A29" s="82">
        <v>23</v>
      </c>
      <c r="B29" s="131"/>
      <c r="C29" s="132"/>
      <c r="D29" s="133"/>
      <c r="E29" s="133"/>
      <c r="F29" s="133" t="s">
        <v>225</v>
      </c>
      <c r="G29" s="134" t="s">
        <v>227</v>
      </c>
      <c r="H29" s="133"/>
      <c r="I29" s="133" t="s">
        <v>228</v>
      </c>
      <c r="J29" s="133" t="str">
        <f>総括!$B$10</f>
        <v>道央</v>
      </c>
      <c r="K29" s="133">
        <f>総括!$F$12</f>
        <v>0</v>
      </c>
      <c r="L29" s="135"/>
      <c r="M29" s="132"/>
      <c r="N29" s="132"/>
      <c r="O29" s="135"/>
      <c r="P29" s="132"/>
      <c r="Q29" s="132"/>
      <c r="R29" s="151"/>
      <c r="S29" s="137"/>
    </row>
    <row r="30" spans="1:30" ht="21" customHeight="1" x14ac:dyDescent="0.2">
      <c r="A30" s="82">
        <v>24</v>
      </c>
      <c r="B30" s="131"/>
      <c r="C30" s="132"/>
      <c r="D30" s="133"/>
      <c r="E30" s="133"/>
      <c r="F30" s="133" t="s">
        <v>225</v>
      </c>
      <c r="G30" s="134" t="s">
        <v>227</v>
      </c>
      <c r="H30" s="133"/>
      <c r="I30" s="133" t="s">
        <v>228</v>
      </c>
      <c r="J30" s="133" t="str">
        <f>総括!$B$10</f>
        <v>道央</v>
      </c>
      <c r="K30" s="133">
        <f>総括!$F$12</f>
        <v>0</v>
      </c>
      <c r="L30" s="135"/>
      <c r="M30" s="132"/>
      <c r="N30" s="132"/>
      <c r="O30" s="135"/>
      <c r="P30" s="132"/>
      <c r="Q30" s="132"/>
      <c r="R30" s="151"/>
      <c r="S30" s="137"/>
    </row>
    <row r="31" spans="1:30" ht="21" customHeight="1" x14ac:dyDescent="0.2">
      <c r="A31" s="82">
        <v>25</v>
      </c>
      <c r="B31" s="131"/>
      <c r="C31" s="132"/>
      <c r="D31" s="133"/>
      <c r="E31" s="133"/>
      <c r="F31" s="133" t="s">
        <v>225</v>
      </c>
      <c r="G31" s="134" t="s">
        <v>227</v>
      </c>
      <c r="H31" s="133"/>
      <c r="I31" s="133" t="s">
        <v>228</v>
      </c>
      <c r="J31" s="133" t="str">
        <f>総括!$B$10</f>
        <v>道央</v>
      </c>
      <c r="K31" s="133">
        <f>総括!$F$12</f>
        <v>0</v>
      </c>
      <c r="L31" s="135"/>
      <c r="M31" s="132"/>
      <c r="N31" s="132"/>
      <c r="O31" s="135"/>
      <c r="P31" s="132"/>
      <c r="Q31" s="132"/>
      <c r="R31" s="151"/>
      <c r="S31" s="137"/>
    </row>
    <row r="32" spans="1:30" ht="21" customHeight="1" x14ac:dyDescent="0.2">
      <c r="A32" s="82">
        <v>26</v>
      </c>
      <c r="B32" s="131"/>
      <c r="C32" s="132"/>
      <c r="D32" s="133"/>
      <c r="E32" s="133"/>
      <c r="F32" s="133" t="s">
        <v>225</v>
      </c>
      <c r="G32" s="134" t="s">
        <v>227</v>
      </c>
      <c r="H32" s="133"/>
      <c r="I32" s="133" t="s">
        <v>228</v>
      </c>
      <c r="J32" s="133" t="str">
        <f>総括!$B$10</f>
        <v>道央</v>
      </c>
      <c r="K32" s="133">
        <f>総括!$F$12</f>
        <v>0</v>
      </c>
      <c r="L32" s="135"/>
      <c r="M32" s="132"/>
      <c r="N32" s="132"/>
      <c r="O32" s="135"/>
      <c r="P32" s="132"/>
      <c r="Q32" s="132"/>
      <c r="R32" s="151"/>
      <c r="S32" s="137"/>
    </row>
    <row r="33" spans="1:19" ht="21" customHeight="1" x14ac:dyDescent="0.2">
      <c r="A33" s="82">
        <v>27</v>
      </c>
      <c r="B33" s="131"/>
      <c r="C33" s="132"/>
      <c r="D33" s="133"/>
      <c r="E33" s="133"/>
      <c r="F33" s="133" t="s">
        <v>225</v>
      </c>
      <c r="G33" s="134" t="s">
        <v>227</v>
      </c>
      <c r="H33" s="133"/>
      <c r="I33" s="133" t="s">
        <v>228</v>
      </c>
      <c r="J33" s="133" t="str">
        <f>総括!$B$10</f>
        <v>道央</v>
      </c>
      <c r="K33" s="133">
        <f>総括!$F$12</f>
        <v>0</v>
      </c>
      <c r="L33" s="135"/>
      <c r="M33" s="132"/>
      <c r="N33" s="132"/>
      <c r="O33" s="135"/>
      <c r="P33" s="132"/>
      <c r="Q33" s="132"/>
      <c r="R33" s="151"/>
      <c r="S33" s="137"/>
    </row>
    <row r="34" spans="1:19" ht="21" customHeight="1" x14ac:dyDescent="0.2">
      <c r="A34" s="82">
        <v>28</v>
      </c>
      <c r="B34" s="131"/>
      <c r="C34" s="132"/>
      <c r="D34" s="133"/>
      <c r="E34" s="133"/>
      <c r="F34" s="133" t="s">
        <v>225</v>
      </c>
      <c r="G34" s="134" t="s">
        <v>227</v>
      </c>
      <c r="H34" s="133"/>
      <c r="I34" s="133" t="s">
        <v>228</v>
      </c>
      <c r="J34" s="133" t="str">
        <f>総括!$B$10</f>
        <v>道央</v>
      </c>
      <c r="K34" s="133">
        <f>総括!$F$12</f>
        <v>0</v>
      </c>
      <c r="L34" s="135"/>
      <c r="M34" s="132"/>
      <c r="N34" s="132"/>
      <c r="O34" s="135"/>
      <c r="P34" s="132"/>
      <c r="Q34" s="132"/>
      <c r="R34" s="151"/>
      <c r="S34" s="137"/>
    </row>
    <row r="35" spans="1:19" ht="21" customHeight="1" x14ac:dyDescent="0.2">
      <c r="A35" s="82">
        <v>29</v>
      </c>
      <c r="B35" s="131"/>
      <c r="C35" s="132"/>
      <c r="D35" s="133"/>
      <c r="E35" s="133"/>
      <c r="F35" s="133" t="s">
        <v>225</v>
      </c>
      <c r="G35" s="134" t="s">
        <v>227</v>
      </c>
      <c r="H35" s="133"/>
      <c r="I35" s="133" t="s">
        <v>228</v>
      </c>
      <c r="J35" s="133" t="str">
        <f>総括!$B$10</f>
        <v>道央</v>
      </c>
      <c r="K35" s="133">
        <f>総括!$F$12</f>
        <v>0</v>
      </c>
      <c r="L35" s="135"/>
      <c r="M35" s="132"/>
      <c r="N35" s="132"/>
      <c r="O35" s="135"/>
      <c r="P35" s="132"/>
      <c r="Q35" s="132"/>
      <c r="R35" s="151"/>
      <c r="S35" s="137"/>
    </row>
    <row r="36" spans="1:19" ht="21" customHeight="1" x14ac:dyDescent="0.2">
      <c r="A36" s="82">
        <v>30</v>
      </c>
      <c r="B36" s="131"/>
      <c r="C36" s="132"/>
      <c r="D36" s="133"/>
      <c r="E36" s="133"/>
      <c r="F36" s="133" t="s">
        <v>225</v>
      </c>
      <c r="G36" s="134" t="s">
        <v>227</v>
      </c>
      <c r="H36" s="133"/>
      <c r="I36" s="133" t="s">
        <v>228</v>
      </c>
      <c r="J36" s="133" t="str">
        <f>総括!$B$10</f>
        <v>道央</v>
      </c>
      <c r="K36" s="133">
        <f>総括!$F$12</f>
        <v>0</v>
      </c>
      <c r="L36" s="135"/>
      <c r="M36" s="132"/>
      <c r="N36" s="132"/>
      <c r="O36" s="135"/>
      <c r="P36" s="132"/>
      <c r="Q36" s="132"/>
      <c r="R36" s="151"/>
      <c r="S36" s="137"/>
    </row>
    <row r="37" spans="1:19" ht="21" customHeight="1" x14ac:dyDescent="0.2">
      <c r="A37" s="82">
        <v>31</v>
      </c>
      <c r="B37" s="131"/>
      <c r="C37" s="132"/>
      <c r="D37" s="133"/>
      <c r="E37" s="133"/>
      <c r="F37" s="133" t="s">
        <v>225</v>
      </c>
      <c r="G37" s="134" t="s">
        <v>227</v>
      </c>
      <c r="H37" s="133"/>
      <c r="I37" s="133" t="s">
        <v>228</v>
      </c>
      <c r="J37" s="133" t="str">
        <f>総括!$B$10</f>
        <v>道央</v>
      </c>
      <c r="K37" s="133">
        <f>総括!$F$12</f>
        <v>0</v>
      </c>
      <c r="L37" s="135"/>
      <c r="M37" s="132"/>
      <c r="N37" s="132"/>
      <c r="O37" s="135"/>
      <c r="P37" s="132"/>
      <c r="Q37" s="132"/>
      <c r="R37" s="151"/>
      <c r="S37" s="137"/>
    </row>
    <row r="38" spans="1:19" ht="21" customHeight="1" x14ac:dyDescent="0.2">
      <c r="A38" s="82">
        <v>32</v>
      </c>
      <c r="B38" s="131"/>
      <c r="C38" s="132"/>
      <c r="D38" s="133"/>
      <c r="E38" s="133"/>
      <c r="F38" s="133" t="s">
        <v>225</v>
      </c>
      <c r="G38" s="134" t="s">
        <v>227</v>
      </c>
      <c r="H38" s="133"/>
      <c r="I38" s="133" t="s">
        <v>228</v>
      </c>
      <c r="J38" s="133" t="str">
        <f>総括!$B$10</f>
        <v>道央</v>
      </c>
      <c r="K38" s="133">
        <f>総括!$F$12</f>
        <v>0</v>
      </c>
      <c r="L38" s="135"/>
      <c r="M38" s="132"/>
      <c r="N38" s="132"/>
      <c r="O38" s="135"/>
      <c r="P38" s="132"/>
      <c r="Q38" s="132"/>
      <c r="R38" s="151"/>
      <c r="S38" s="137"/>
    </row>
    <row r="39" spans="1:19" ht="21" customHeight="1" x14ac:dyDescent="0.2">
      <c r="A39" s="82">
        <v>33</v>
      </c>
      <c r="B39" s="131"/>
      <c r="C39" s="132"/>
      <c r="D39" s="133"/>
      <c r="E39" s="133"/>
      <c r="F39" s="133" t="s">
        <v>225</v>
      </c>
      <c r="G39" s="134" t="s">
        <v>227</v>
      </c>
      <c r="H39" s="133"/>
      <c r="I39" s="133" t="s">
        <v>228</v>
      </c>
      <c r="J39" s="133" t="str">
        <f>総括!$B$10</f>
        <v>道央</v>
      </c>
      <c r="K39" s="133">
        <f>総括!$F$12</f>
        <v>0</v>
      </c>
      <c r="L39" s="135"/>
      <c r="M39" s="132"/>
      <c r="N39" s="132"/>
      <c r="O39" s="135"/>
      <c r="P39" s="132"/>
      <c r="Q39" s="132"/>
      <c r="R39" s="151"/>
      <c r="S39" s="137"/>
    </row>
    <row r="40" spans="1:19" ht="21" customHeight="1" x14ac:dyDescent="0.2">
      <c r="A40" s="82">
        <v>34</v>
      </c>
      <c r="B40" s="131"/>
      <c r="C40" s="132"/>
      <c r="D40" s="133"/>
      <c r="E40" s="133"/>
      <c r="F40" s="133" t="s">
        <v>225</v>
      </c>
      <c r="G40" s="134" t="s">
        <v>227</v>
      </c>
      <c r="H40" s="133"/>
      <c r="I40" s="133" t="s">
        <v>228</v>
      </c>
      <c r="J40" s="133" t="str">
        <f>総括!$B$10</f>
        <v>道央</v>
      </c>
      <c r="K40" s="133">
        <f>総括!$F$12</f>
        <v>0</v>
      </c>
      <c r="L40" s="135"/>
      <c r="M40" s="132"/>
      <c r="N40" s="132"/>
      <c r="O40" s="135"/>
      <c r="P40" s="132"/>
      <c r="Q40" s="132"/>
      <c r="R40" s="151"/>
      <c r="S40" s="137"/>
    </row>
    <row r="41" spans="1:19" ht="21" customHeight="1" x14ac:dyDescent="0.2">
      <c r="A41" s="82">
        <v>35</v>
      </c>
      <c r="B41" s="131"/>
      <c r="C41" s="132"/>
      <c r="D41" s="133"/>
      <c r="E41" s="133"/>
      <c r="F41" s="133" t="s">
        <v>225</v>
      </c>
      <c r="G41" s="134" t="s">
        <v>227</v>
      </c>
      <c r="H41" s="133"/>
      <c r="I41" s="133" t="s">
        <v>228</v>
      </c>
      <c r="J41" s="133" t="str">
        <f>総括!$B$10</f>
        <v>道央</v>
      </c>
      <c r="K41" s="133">
        <f>総括!$F$12</f>
        <v>0</v>
      </c>
      <c r="L41" s="135"/>
      <c r="M41" s="132"/>
      <c r="N41" s="132"/>
      <c r="O41" s="135"/>
      <c r="P41" s="132"/>
      <c r="Q41" s="132"/>
      <c r="R41" s="151"/>
      <c r="S41" s="137"/>
    </row>
    <row r="42" spans="1:19" ht="21" customHeight="1" x14ac:dyDescent="0.2">
      <c r="A42" s="82">
        <v>36</v>
      </c>
      <c r="B42" s="131"/>
      <c r="C42" s="132"/>
      <c r="D42" s="133"/>
      <c r="E42" s="133"/>
      <c r="F42" s="133" t="s">
        <v>225</v>
      </c>
      <c r="G42" s="134" t="s">
        <v>227</v>
      </c>
      <c r="H42" s="133"/>
      <c r="I42" s="133" t="s">
        <v>228</v>
      </c>
      <c r="J42" s="133" t="str">
        <f>総括!$B$10</f>
        <v>道央</v>
      </c>
      <c r="K42" s="133">
        <f>総括!$F$12</f>
        <v>0</v>
      </c>
      <c r="L42" s="135"/>
      <c r="M42" s="132"/>
      <c r="N42" s="132"/>
      <c r="O42" s="135"/>
      <c r="P42" s="132"/>
      <c r="Q42" s="132"/>
      <c r="R42" s="151"/>
      <c r="S42" s="137"/>
    </row>
    <row r="43" spans="1:19" ht="21" customHeight="1" x14ac:dyDescent="0.2">
      <c r="A43" s="82">
        <v>37</v>
      </c>
      <c r="B43" s="131"/>
      <c r="C43" s="132"/>
      <c r="D43" s="133"/>
      <c r="E43" s="133"/>
      <c r="F43" s="133" t="s">
        <v>225</v>
      </c>
      <c r="G43" s="134" t="s">
        <v>227</v>
      </c>
      <c r="H43" s="133"/>
      <c r="I43" s="133" t="s">
        <v>228</v>
      </c>
      <c r="J43" s="133" t="str">
        <f>総括!$B$10</f>
        <v>道央</v>
      </c>
      <c r="K43" s="133">
        <f>総括!$F$12</f>
        <v>0</v>
      </c>
      <c r="L43" s="135"/>
      <c r="M43" s="132"/>
      <c r="N43" s="132"/>
      <c r="O43" s="135"/>
      <c r="P43" s="132"/>
      <c r="Q43" s="132"/>
      <c r="R43" s="151"/>
      <c r="S43" s="137"/>
    </row>
    <row r="44" spans="1:19" ht="21" customHeight="1" x14ac:dyDescent="0.2">
      <c r="A44" s="82">
        <v>38</v>
      </c>
      <c r="B44" s="131"/>
      <c r="C44" s="132"/>
      <c r="D44" s="133"/>
      <c r="E44" s="133"/>
      <c r="F44" s="133" t="s">
        <v>225</v>
      </c>
      <c r="G44" s="134" t="s">
        <v>227</v>
      </c>
      <c r="H44" s="133"/>
      <c r="I44" s="133" t="s">
        <v>228</v>
      </c>
      <c r="J44" s="133" t="str">
        <f>総括!$B$10</f>
        <v>道央</v>
      </c>
      <c r="K44" s="133">
        <f>総括!$F$12</f>
        <v>0</v>
      </c>
      <c r="L44" s="135"/>
      <c r="M44" s="132"/>
      <c r="N44" s="132"/>
      <c r="O44" s="135"/>
      <c r="P44" s="132"/>
      <c r="Q44" s="132"/>
      <c r="R44" s="151"/>
      <c r="S44" s="137"/>
    </row>
    <row r="45" spans="1:19" ht="21" customHeight="1" x14ac:dyDescent="0.2">
      <c r="A45" s="82">
        <v>39</v>
      </c>
      <c r="B45" s="131"/>
      <c r="C45" s="132"/>
      <c r="D45" s="133"/>
      <c r="E45" s="133"/>
      <c r="F45" s="133" t="s">
        <v>225</v>
      </c>
      <c r="G45" s="134" t="s">
        <v>227</v>
      </c>
      <c r="H45" s="133"/>
      <c r="I45" s="133" t="s">
        <v>228</v>
      </c>
      <c r="J45" s="133" t="str">
        <f>総括!$B$10</f>
        <v>道央</v>
      </c>
      <c r="K45" s="133">
        <f>総括!$F$12</f>
        <v>0</v>
      </c>
      <c r="L45" s="135"/>
      <c r="M45" s="132"/>
      <c r="N45" s="132"/>
      <c r="O45" s="135"/>
      <c r="P45" s="132"/>
      <c r="Q45" s="132"/>
      <c r="R45" s="151"/>
      <c r="S45" s="137"/>
    </row>
    <row r="46" spans="1:19" ht="21" customHeight="1" x14ac:dyDescent="0.2">
      <c r="A46" s="82">
        <v>40</v>
      </c>
      <c r="B46" s="131"/>
      <c r="C46" s="132"/>
      <c r="D46" s="133"/>
      <c r="E46" s="133"/>
      <c r="F46" s="133" t="s">
        <v>225</v>
      </c>
      <c r="G46" s="134" t="s">
        <v>227</v>
      </c>
      <c r="H46" s="133"/>
      <c r="I46" s="133" t="s">
        <v>228</v>
      </c>
      <c r="J46" s="133" t="str">
        <f>総括!$B$10</f>
        <v>道央</v>
      </c>
      <c r="K46" s="133">
        <f>総括!$F$12</f>
        <v>0</v>
      </c>
      <c r="L46" s="135"/>
      <c r="M46" s="132"/>
      <c r="N46" s="132"/>
      <c r="O46" s="135"/>
      <c r="P46" s="132"/>
      <c r="Q46" s="132"/>
      <c r="R46" s="151"/>
      <c r="S46" s="137"/>
    </row>
    <row r="47" spans="1:19" ht="21" customHeight="1" x14ac:dyDescent="0.2">
      <c r="A47" s="82">
        <v>41</v>
      </c>
      <c r="B47" s="131"/>
      <c r="C47" s="132"/>
      <c r="D47" s="133"/>
      <c r="E47" s="133"/>
      <c r="F47" s="133" t="s">
        <v>225</v>
      </c>
      <c r="G47" s="134" t="s">
        <v>227</v>
      </c>
      <c r="H47" s="133"/>
      <c r="I47" s="133" t="s">
        <v>228</v>
      </c>
      <c r="J47" s="133" t="str">
        <f>総括!$B$10</f>
        <v>道央</v>
      </c>
      <c r="K47" s="133">
        <f>総括!$F$12</f>
        <v>0</v>
      </c>
      <c r="L47" s="135"/>
      <c r="M47" s="132"/>
      <c r="N47" s="132"/>
      <c r="O47" s="135"/>
      <c r="P47" s="132"/>
      <c r="Q47" s="132"/>
      <c r="R47" s="151"/>
      <c r="S47" s="137"/>
    </row>
    <row r="48" spans="1:19" ht="21" customHeight="1" x14ac:dyDescent="0.2">
      <c r="A48" s="82">
        <v>42</v>
      </c>
      <c r="B48" s="131"/>
      <c r="C48" s="132"/>
      <c r="D48" s="133"/>
      <c r="E48" s="133"/>
      <c r="F48" s="133" t="s">
        <v>225</v>
      </c>
      <c r="G48" s="134" t="s">
        <v>227</v>
      </c>
      <c r="H48" s="133"/>
      <c r="I48" s="133" t="s">
        <v>228</v>
      </c>
      <c r="J48" s="133" t="str">
        <f>総括!$B$10</f>
        <v>道央</v>
      </c>
      <c r="K48" s="133">
        <f>総括!$F$12</f>
        <v>0</v>
      </c>
      <c r="L48" s="135"/>
      <c r="M48" s="132"/>
      <c r="N48" s="132"/>
      <c r="O48" s="135"/>
      <c r="P48" s="132"/>
      <c r="Q48" s="132"/>
      <c r="R48" s="151"/>
      <c r="S48" s="137"/>
    </row>
    <row r="49" spans="1:19" ht="21" customHeight="1" x14ac:dyDescent="0.2">
      <c r="A49" s="82">
        <v>43</v>
      </c>
      <c r="B49" s="131"/>
      <c r="C49" s="132"/>
      <c r="D49" s="133"/>
      <c r="E49" s="133"/>
      <c r="F49" s="133" t="s">
        <v>225</v>
      </c>
      <c r="G49" s="134" t="s">
        <v>227</v>
      </c>
      <c r="H49" s="133"/>
      <c r="I49" s="133" t="s">
        <v>228</v>
      </c>
      <c r="J49" s="133" t="str">
        <f>総括!$B$10</f>
        <v>道央</v>
      </c>
      <c r="K49" s="133">
        <f>総括!$F$12</f>
        <v>0</v>
      </c>
      <c r="L49" s="135"/>
      <c r="M49" s="132"/>
      <c r="N49" s="132"/>
      <c r="O49" s="135"/>
      <c r="P49" s="132"/>
      <c r="Q49" s="132"/>
      <c r="R49" s="151"/>
      <c r="S49" s="137"/>
    </row>
    <row r="50" spans="1:19" ht="21" customHeight="1" x14ac:dyDescent="0.2">
      <c r="A50" s="82">
        <v>44</v>
      </c>
      <c r="B50" s="131"/>
      <c r="C50" s="132"/>
      <c r="D50" s="133"/>
      <c r="E50" s="133"/>
      <c r="F50" s="133" t="s">
        <v>225</v>
      </c>
      <c r="G50" s="134" t="s">
        <v>227</v>
      </c>
      <c r="H50" s="133"/>
      <c r="I50" s="133" t="s">
        <v>228</v>
      </c>
      <c r="J50" s="133" t="str">
        <f>総括!$B$10</f>
        <v>道央</v>
      </c>
      <c r="K50" s="133">
        <f>総括!$F$12</f>
        <v>0</v>
      </c>
      <c r="L50" s="135"/>
      <c r="M50" s="132"/>
      <c r="N50" s="132"/>
      <c r="O50" s="135"/>
      <c r="P50" s="132"/>
      <c r="Q50" s="132"/>
      <c r="R50" s="151"/>
      <c r="S50" s="137"/>
    </row>
    <row r="51" spans="1:19" ht="21" customHeight="1" x14ac:dyDescent="0.2">
      <c r="A51" s="82">
        <v>45</v>
      </c>
      <c r="B51" s="131"/>
      <c r="C51" s="132"/>
      <c r="D51" s="133"/>
      <c r="E51" s="133"/>
      <c r="F51" s="133" t="s">
        <v>225</v>
      </c>
      <c r="G51" s="134" t="s">
        <v>227</v>
      </c>
      <c r="H51" s="133"/>
      <c r="I51" s="133" t="s">
        <v>228</v>
      </c>
      <c r="J51" s="133" t="str">
        <f>総括!$B$10</f>
        <v>道央</v>
      </c>
      <c r="K51" s="133">
        <f>総括!$F$12</f>
        <v>0</v>
      </c>
      <c r="L51" s="135"/>
      <c r="M51" s="132"/>
      <c r="N51" s="132"/>
      <c r="O51" s="135"/>
      <c r="P51" s="132"/>
      <c r="Q51" s="132"/>
      <c r="R51" s="151"/>
      <c r="S51" s="137"/>
    </row>
    <row r="52" spans="1:19" ht="21" customHeight="1" x14ac:dyDescent="0.2">
      <c r="A52" s="82">
        <v>46</v>
      </c>
      <c r="B52" s="131"/>
      <c r="C52" s="132"/>
      <c r="D52" s="133"/>
      <c r="E52" s="133"/>
      <c r="F52" s="133" t="s">
        <v>225</v>
      </c>
      <c r="G52" s="134" t="s">
        <v>227</v>
      </c>
      <c r="H52" s="133"/>
      <c r="I52" s="133" t="s">
        <v>228</v>
      </c>
      <c r="J52" s="133" t="str">
        <f>総括!$B$10</f>
        <v>道央</v>
      </c>
      <c r="K52" s="133">
        <f>総括!$F$12</f>
        <v>0</v>
      </c>
      <c r="L52" s="135"/>
      <c r="M52" s="132"/>
      <c r="N52" s="132"/>
      <c r="O52" s="135"/>
      <c r="P52" s="132"/>
      <c r="Q52" s="132"/>
      <c r="R52" s="151"/>
      <c r="S52" s="137"/>
    </row>
    <row r="53" spans="1:19" ht="21" customHeight="1" x14ac:dyDescent="0.2">
      <c r="A53" s="82">
        <v>47</v>
      </c>
      <c r="B53" s="131"/>
      <c r="C53" s="132"/>
      <c r="D53" s="133"/>
      <c r="E53" s="133"/>
      <c r="F53" s="133" t="s">
        <v>225</v>
      </c>
      <c r="G53" s="134" t="s">
        <v>227</v>
      </c>
      <c r="H53" s="133"/>
      <c r="I53" s="133" t="s">
        <v>228</v>
      </c>
      <c r="J53" s="133" t="str">
        <f>総括!$B$10</f>
        <v>道央</v>
      </c>
      <c r="K53" s="133">
        <f>総括!$F$12</f>
        <v>0</v>
      </c>
      <c r="L53" s="135"/>
      <c r="M53" s="132"/>
      <c r="N53" s="132"/>
      <c r="O53" s="135"/>
      <c r="P53" s="132"/>
      <c r="Q53" s="132"/>
      <c r="R53" s="151"/>
      <c r="S53" s="137"/>
    </row>
    <row r="54" spans="1:19" ht="21" customHeight="1" x14ac:dyDescent="0.2">
      <c r="A54" s="82">
        <v>48</v>
      </c>
      <c r="B54" s="131"/>
      <c r="C54" s="132"/>
      <c r="D54" s="133"/>
      <c r="E54" s="133"/>
      <c r="F54" s="133" t="s">
        <v>225</v>
      </c>
      <c r="G54" s="134" t="s">
        <v>227</v>
      </c>
      <c r="H54" s="133"/>
      <c r="I54" s="133" t="s">
        <v>228</v>
      </c>
      <c r="J54" s="133" t="str">
        <f>総括!$B$10</f>
        <v>道央</v>
      </c>
      <c r="K54" s="133">
        <f>総括!$F$12</f>
        <v>0</v>
      </c>
      <c r="L54" s="135"/>
      <c r="M54" s="132"/>
      <c r="N54" s="132"/>
      <c r="O54" s="135"/>
      <c r="P54" s="132"/>
      <c r="Q54" s="132"/>
      <c r="R54" s="151"/>
      <c r="S54" s="137"/>
    </row>
    <row r="55" spans="1:19" ht="21" customHeight="1" x14ac:dyDescent="0.2">
      <c r="A55" s="82">
        <v>49</v>
      </c>
      <c r="B55" s="131"/>
      <c r="C55" s="132"/>
      <c r="D55" s="133"/>
      <c r="E55" s="133"/>
      <c r="F55" s="133" t="s">
        <v>225</v>
      </c>
      <c r="G55" s="134" t="s">
        <v>227</v>
      </c>
      <c r="H55" s="133"/>
      <c r="I55" s="133" t="s">
        <v>228</v>
      </c>
      <c r="J55" s="133" t="str">
        <f>総括!$B$10</f>
        <v>道央</v>
      </c>
      <c r="K55" s="133">
        <f>総括!$F$12</f>
        <v>0</v>
      </c>
      <c r="L55" s="135"/>
      <c r="M55" s="132"/>
      <c r="N55" s="132"/>
      <c r="O55" s="135"/>
      <c r="P55" s="132"/>
      <c r="Q55" s="132"/>
      <c r="R55" s="151"/>
      <c r="S55" s="137"/>
    </row>
    <row r="56" spans="1:19" ht="21" customHeight="1" x14ac:dyDescent="0.2">
      <c r="A56" s="138">
        <v>50</v>
      </c>
      <c r="B56" s="139"/>
      <c r="C56" s="140"/>
      <c r="D56" s="141"/>
      <c r="E56" s="141"/>
      <c r="F56" s="141" t="s">
        <v>225</v>
      </c>
      <c r="G56" s="142" t="s">
        <v>227</v>
      </c>
      <c r="H56" s="141"/>
      <c r="I56" s="141" t="s">
        <v>228</v>
      </c>
      <c r="J56" s="141" t="str">
        <f>総括!$B$10</f>
        <v>道央</v>
      </c>
      <c r="K56" s="141">
        <f>総括!$F$12</f>
        <v>0</v>
      </c>
      <c r="L56" s="143"/>
      <c r="M56" s="140"/>
      <c r="N56" s="140"/>
      <c r="O56" s="143"/>
      <c r="P56" s="140"/>
      <c r="Q56" s="140"/>
      <c r="R56" s="152"/>
      <c r="S56" s="144"/>
    </row>
  </sheetData>
  <mergeCells count="1">
    <mergeCell ref="Y7:Y8"/>
  </mergeCells>
  <phoneticPr fontId="2"/>
  <conditionalFormatting sqref="N1:R2 J3:M4">
    <cfRule type="cellIs" dxfId="3" priority="1" stopIfTrue="1" operator="equal">
      <formula>0</formula>
    </cfRule>
  </conditionalFormatting>
  <dataValidations count="1">
    <dataValidation type="list" allowBlank="1" showInputMessage="1" showErrorMessage="1" sqref="M7:M56 P7:P56" xr:uid="{00000000-0002-0000-0300-000000000000}">
      <formula1>INDIRECT(L7)</formula1>
    </dataValidation>
  </dataValidations>
  <printOptions horizontalCentered="1" verticalCentered="1"/>
  <pageMargins left="0.39370078740157483" right="0.19685039370078741" top="0.78740157480314965" bottom="0.19685039370078741" header="0.51181102362204722" footer="0.51181102362204722"/>
  <pageSetup paperSize="9" scale="70" orientation="portrait"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1000000}">
          <x14:formula1>
            <xm:f>システムシート!$B$4:$B$5</xm:f>
          </x14:formula1>
          <xm:sqref>F7:F56</xm:sqref>
        </x14:dataValidation>
        <x14:dataValidation type="list" allowBlank="1" showInputMessage="1" showErrorMessage="1" xr:uid="{00000000-0002-0000-0300-000002000000}">
          <x14:formula1>
            <xm:f>システムシート!$D$4:$D$6</xm:f>
          </x14:formula1>
          <xm:sqref>H7:H56</xm:sqref>
        </x14:dataValidation>
        <x14:dataValidation type="list" allowBlank="1" showInputMessage="1" showErrorMessage="1" xr:uid="{00000000-0002-0000-0300-000003000000}">
          <x14:formula1>
            <xm:f>システムシート!$H$4:$H$7</xm:f>
          </x14:formula1>
          <xm:sqref>L7:L56 O7:O56</xm:sqref>
        </x14:dataValidation>
        <x14:dataValidation type="list" allowBlank="1" showInputMessage="1" showErrorMessage="1" xr:uid="{C6087880-B502-4BA5-8DD7-EB6D6E6F92C4}">
          <x14:formula1>
            <xm:f>システムシート!$S$4:$S$5</xm:f>
          </x14:formula1>
          <xm:sqref>B7:B56</xm:sqref>
        </x14:dataValidation>
        <x14:dataValidation type="list" allowBlank="1" showInputMessage="1" showErrorMessage="1" xr:uid="{34695520-0AD3-4983-8F12-5F1BA183F566}">
          <x14:formula1>
            <xm:f>システムシート!$M$4:$M$12</xm:f>
          </x14:formula1>
          <xm:sqref>R7:R56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C56"/>
  <sheetViews>
    <sheetView view="pageBreakPreview" zoomScale="130" zoomScaleNormal="100" zoomScaleSheetLayoutView="130" workbookViewId="0">
      <pane xSplit="1" ySplit="6" topLeftCell="B7" activePane="bottomRight" state="frozen"/>
      <selection pane="topRight" activeCell="B1" sqref="B1"/>
      <selection pane="bottomLeft" activeCell="A7" sqref="A7"/>
      <selection pane="bottomRight"/>
    </sheetView>
  </sheetViews>
  <sheetFormatPr defaultColWidth="9" defaultRowHeight="13" x14ac:dyDescent="0.2"/>
  <cols>
    <col min="1" max="1" width="3.08984375" style="2" customWidth="1"/>
    <col min="2" max="2" width="3.6328125" style="2" customWidth="1"/>
    <col min="3" max="3" width="6.08984375" style="2" customWidth="1"/>
    <col min="4" max="4" width="11.36328125" style="2" bestFit="1" customWidth="1"/>
    <col min="5" max="5" width="10.6328125" style="2" bestFit="1" customWidth="1"/>
    <col min="6" max="6" width="3.453125" style="2" customWidth="1"/>
    <col min="7" max="7" width="3.08984375" style="2" hidden="1" customWidth="1"/>
    <col min="8" max="8" width="5.08984375" style="2" bestFit="1" customWidth="1"/>
    <col min="9" max="9" width="5.90625" style="2" hidden="1" customWidth="1"/>
    <col min="10" max="10" width="6.453125" style="2" hidden="1" customWidth="1"/>
    <col min="11" max="12" width="7.453125" style="2" customWidth="1"/>
    <col min="13" max="13" width="8.36328125" style="2" bestFit="1" customWidth="1"/>
    <col min="14" max="14" width="9" style="2" bestFit="1" customWidth="1"/>
    <col min="15" max="15" width="8.08984375" style="2" customWidth="1"/>
    <col min="16" max="16" width="8.36328125" style="2" bestFit="1" customWidth="1"/>
    <col min="17" max="17" width="9" style="2" bestFit="1" customWidth="1"/>
    <col min="18" max="18" width="7.08984375" style="2" customWidth="1"/>
    <col min="19" max="19" width="9.7265625" style="2" customWidth="1"/>
    <col min="20" max="22" width="3.6328125" style="2" customWidth="1"/>
    <col min="23" max="16384" width="9" style="2"/>
  </cols>
  <sheetData>
    <row r="1" spans="1:29" ht="24" customHeight="1" thickBot="1" x14ac:dyDescent="0.25">
      <c r="A1" s="81" t="str">
        <f>大会要項!A1</f>
        <v>第７０回　全日本中学校通信陸上競技　北海道道央大会</v>
      </c>
      <c r="B1" s="76"/>
      <c r="C1" s="76"/>
      <c r="D1" s="76"/>
      <c r="E1" s="76"/>
      <c r="F1" s="76"/>
      <c r="G1" s="76"/>
      <c r="H1" s="76"/>
      <c r="I1" s="76"/>
      <c r="J1" s="97"/>
      <c r="K1" s="97"/>
      <c r="L1" s="97"/>
      <c r="M1" s="97"/>
      <c r="N1" s="75" t="s">
        <v>206</v>
      </c>
      <c r="O1" s="78" t="str">
        <f>総括!L1</f>
        <v>＊</v>
      </c>
      <c r="P1" s="78"/>
      <c r="Q1" s="78"/>
    </row>
    <row r="2" spans="1:29" ht="19.5" customHeight="1" x14ac:dyDescent="0.2">
      <c r="A2" s="21" t="s">
        <v>267</v>
      </c>
      <c r="B2" s="61"/>
      <c r="C2" s="61"/>
      <c r="D2" s="61"/>
      <c r="E2" s="21"/>
      <c r="F2" s="6"/>
      <c r="G2" s="6"/>
      <c r="H2" s="6"/>
      <c r="I2" s="6"/>
      <c r="J2" s="6"/>
      <c r="K2" s="6"/>
      <c r="L2" s="6"/>
      <c r="M2" s="6"/>
      <c r="N2" s="75" t="s">
        <v>222</v>
      </c>
      <c r="O2" s="80">
        <f>総括!F12</f>
        <v>0</v>
      </c>
      <c r="P2" s="78"/>
      <c r="Q2" s="78"/>
    </row>
    <row r="3" spans="1:29" ht="19.5" customHeight="1" x14ac:dyDescent="0.2">
      <c r="A3" s="21"/>
      <c r="B3" s="25" t="s">
        <v>87</v>
      </c>
      <c r="C3" s="20"/>
      <c r="D3" s="20"/>
      <c r="E3" s="20"/>
      <c r="H3" s="6"/>
      <c r="I3" s="6"/>
      <c r="J3" s="75"/>
      <c r="K3" s="77"/>
      <c r="L3" s="77"/>
      <c r="M3" s="77"/>
    </row>
    <row r="4" spans="1:29" ht="19.5" customHeight="1" x14ac:dyDescent="0.2">
      <c r="A4" s="21"/>
      <c r="B4" s="25"/>
      <c r="C4" s="22" t="s">
        <v>344</v>
      </c>
      <c r="D4" s="20"/>
      <c r="E4" s="20"/>
      <c r="H4" s="6"/>
      <c r="I4" s="6"/>
      <c r="J4" s="75"/>
      <c r="K4" s="83"/>
      <c r="L4" s="83"/>
      <c r="M4" s="83"/>
    </row>
    <row r="5" spans="1:29" ht="16.5" x14ac:dyDescent="0.2">
      <c r="A5" s="90"/>
      <c r="B5" s="91" t="s">
        <v>207</v>
      </c>
      <c r="C5" s="91"/>
      <c r="D5" s="91" t="s">
        <v>208</v>
      </c>
      <c r="E5" s="91"/>
      <c r="F5" s="91"/>
      <c r="G5" s="91"/>
      <c r="H5" s="91"/>
      <c r="I5" s="91" t="s">
        <v>209</v>
      </c>
      <c r="J5" s="91"/>
      <c r="K5" s="91"/>
      <c r="L5" s="92" t="s">
        <v>210</v>
      </c>
      <c r="M5" s="92"/>
      <c r="N5" s="93"/>
      <c r="O5" s="92" t="s">
        <v>264</v>
      </c>
      <c r="P5" s="92"/>
      <c r="Q5" s="93"/>
      <c r="R5" s="93" t="s">
        <v>347</v>
      </c>
      <c r="S5" s="93"/>
    </row>
    <row r="6" spans="1:29" x14ac:dyDescent="0.2">
      <c r="A6" s="94"/>
      <c r="B6" s="95" t="s">
        <v>211</v>
      </c>
      <c r="C6" s="95" t="s">
        <v>212</v>
      </c>
      <c r="D6" s="95" t="s">
        <v>65</v>
      </c>
      <c r="E6" s="95" t="s">
        <v>213</v>
      </c>
      <c r="F6" s="95" t="s">
        <v>214</v>
      </c>
      <c r="G6" s="95" t="s">
        <v>215</v>
      </c>
      <c r="H6" s="95" t="s">
        <v>17</v>
      </c>
      <c r="I6" s="95" t="s">
        <v>216</v>
      </c>
      <c r="J6" s="95" t="s">
        <v>217</v>
      </c>
      <c r="K6" s="95" t="s">
        <v>218</v>
      </c>
      <c r="L6" s="95" t="s">
        <v>219</v>
      </c>
      <c r="M6" s="95" t="s">
        <v>220</v>
      </c>
      <c r="N6" s="96" t="s">
        <v>221</v>
      </c>
      <c r="O6" s="95" t="s">
        <v>219</v>
      </c>
      <c r="P6" s="95" t="s">
        <v>220</v>
      </c>
      <c r="Q6" s="96" t="s">
        <v>221</v>
      </c>
      <c r="R6" s="96" t="s">
        <v>348</v>
      </c>
      <c r="S6" s="96" t="s">
        <v>221</v>
      </c>
    </row>
    <row r="7" spans="1:29" ht="21" customHeight="1" x14ac:dyDescent="0.2">
      <c r="A7" s="84">
        <v>1</v>
      </c>
      <c r="B7" s="85"/>
      <c r="C7" s="86"/>
      <c r="D7" s="87"/>
      <c r="E7" s="87"/>
      <c r="F7" s="87" t="s">
        <v>226</v>
      </c>
      <c r="G7" s="88" t="s">
        <v>227</v>
      </c>
      <c r="H7" s="87"/>
      <c r="I7" s="87" t="s">
        <v>228</v>
      </c>
      <c r="J7" s="87" t="str">
        <f>総括!$B$10</f>
        <v>道央</v>
      </c>
      <c r="K7" s="87">
        <f>総括!$F$12</f>
        <v>0</v>
      </c>
      <c r="L7" s="89"/>
      <c r="M7" s="86"/>
      <c r="N7" s="86"/>
      <c r="O7" s="89"/>
      <c r="P7" s="86"/>
      <c r="Q7" s="86"/>
      <c r="R7" s="79"/>
      <c r="S7" s="79"/>
      <c r="T7" s="79"/>
      <c r="U7" s="79"/>
      <c r="V7" s="79"/>
      <c r="W7" s="79"/>
      <c r="X7" s="267" t="s">
        <v>9</v>
      </c>
      <c r="Z7" s="3"/>
      <c r="AA7" s="3"/>
      <c r="AC7" s="9"/>
    </row>
    <row r="8" spans="1:29" ht="21" customHeight="1" x14ac:dyDescent="0.2">
      <c r="A8" s="82">
        <v>2</v>
      </c>
      <c r="B8" s="85"/>
      <c r="C8" s="86"/>
      <c r="D8" s="87"/>
      <c r="E8" s="87"/>
      <c r="F8" s="87" t="s">
        <v>226</v>
      </c>
      <c r="G8" s="88" t="s">
        <v>227</v>
      </c>
      <c r="H8" s="87"/>
      <c r="I8" s="87" t="s">
        <v>228</v>
      </c>
      <c r="J8" s="87" t="str">
        <f>総括!$B$10</f>
        <v>道央</v>
      </c>
      <c r="K8" s="87">
        <f>総括!$F$12</f>
        <v>0</v>
      </c>
      <c r="L8" s="89"/>
      <c r="M8" s="86"/>
      <c r="N8" s="86"/>
      <c r="O8" s="89"/>
      <c r="P8" s="86"/>
      <c r="Q8" s="86"/>
      <c r="R8" s="79"/>
      <c r="S8" s="79"/>
      <c r="T8" s="79"/>
      <c r="U8" s="79"/>
      <c r="V8" s="79"/>
      <c r="W8" s="79"/>
      <c r="X8" s="267"/>
      <c r="Z8" s="3"/>
      <c r="AA8" s="3"/>
      <c r="AC8" s="9"/>
    </row>
    <row r="9" spans="1:29" ht="21" customHeight="1" x14ac:dyDescent="0.2">
      <c r="A9" s="82">
        <v>3</v>
      </c>
      <c r="B9" s="85"/>
      <c r="C9" s="86"/>
      <c r="D9" s="87"/>
      <c r="E9" s="87"/>
      <c r="F9" s="87" t="s">
        <v>226</v>
      </c>
      <c r="G9" s="88" t="s">
        <v>227</v>
      </c>
      <c r="H9" s="87"/>
      <c r="I9" s="87" t="s">
        <v>228</v>
      </c>
      <c r="J9" s="87" t="str">
        <f>総括!$B$10</f>
        <v>道央</v>
      </c>
      <c r="K9" s="87">
        <f>総括!$F$12</f>
        <v>0</v>
      </c>
      <c r="L9" s="89"/>
      <c r="M9" s="86"/>
      <c r="N9" s="86"/>
      <c r="O9" s="89"/>
      <c r="P9" s="86"/>
      <c r="Q9" s="86"/>
      <c r="R9" s="79"/>
      <c r="S9" s="79"/>
      <c r="T9" s="79"/>
      <c r="U9" s="79"/>
      <c r="V9" s="79"/>
      <c r="W9" s="79"/>
      <c r="X9" s="8" t="s">
        <v>21</v>
      </c>
      <c r="AA9" s="3"/>
      <c r="AC9" s="9"/>
    </row>
    <row r="10" spans="1:29" ht="21" customHeight="1" x14ac:dyDescent="0.2">
      <c r="A10" s="82">
        <v>4</v>
      </c>
      <c r="B10" s="85"/>
      <c r="C10" s="86"/>
      <c r="D10" s="87"/>
      <c r="E10" s="87"/>
      <c r="F10" s="87" t="s">
        <v>226</v>
      </c>
      <c r="G10" s="88" t="s">
        <v>227</v>
      </c>
      <c r="H10" s="87"/>
      <c r="I10" s="87" t="s">
        <v>228</v>
      </c>
      <c r="J10" s="87" t="str">
        <f>総括!$B$10</f>
        <v>道央</v>
      </c>
      <c r="K10" s="87">
        <f>総括!$F$12</f>
        <v>0</v>
      </c>
      <c r="L10" s="89"/>
      <c r="M10" s="86"/>
      <c r="N10" s="86"/>
      <c r="O10" s="89"/>
      <c r="P10" s="86"/>
      <c r="Q10" s="86"/>
      <c r="R10" s="79"/>
      <c r="S10" s="79"/>
      <c r="T10" s="79"/>
      <c r="U10" s="79"/>
      <c r="V10" s="79"/>
      <c r="W10" s="79"/>
      <c r="X10" s="8" t="s">
        <v>25</v>
      </c>
      <c r="Z10" s="3"/>
      <c r="AA10" s="3"/>
      <c r="AC10" s="9"/>
    </row>
    <row r="11" spans="1:29" ht="21" customHeight="1" x14ac:dyDescent="0.2">
      <c r="A11" s="82">
        <v>5</v>
      </c>
      <c r="B11" s="85"/>
      <c r="C11" s="86"/>
      <c r="D11" s="87"/>
      <c r="E11" s="87"/>
      <c r="F11" s="87" t="s">
        <v>226</v>
      </c>
      <c r="G11" s="88" t="s">
        <v>227</v>
      </c>
      <c r="H11" s="87"/>
      <c r="I11" s="87" t="s">
        <v>228</v>
      </c>
      <c r="J11" s="87" t="str">
        <f>総括!$B$10</f>
        <v>道央</v>
      </c>
      <c r="K11" s="87">
        <f>総括!$F$12</f>
        <v>0</v>
      </c>
      <c r="L11" s="89"/>
      <c r="M11" s="86"/>
      <c r="N11" s="86"/>
      <c r="O11" s="89"/>
      <c r="P11" s="86"/>
      <c r="Q11" s="86"/>
      <c r="R11" s="79"/>
      <c r="S11" s="79"/>
      <c r="T11" s="79"/>
      <c r="U11" s="79"/>
      <c r="V11" s="79"/>
      <c r="W11" s="79"/>
      <c r="X11" s="8" t="s">
        <v>22</v>
      </c>
      <c r="AA11" s="3"/>
      <c r="AC11" s="9"/>
    </row>
    <row r="12" spans="1:29" ht="21" customHeight="1" x14ac:dyDescent="0.2">
      <c r="A12" s="82">
        <v>6</v>
      </c>
      <c r="B12" s="85"/>
      <c r="C12" s="86"/>
      <c r="D12" s="87"/>
      <c r="E12" s="87"/>
      <c r="F12" s="87" t="s">
        <v>226</v>
      </c>
      <c r="G12" s="88" t="s">
        <v>227</v>
      </c>
      <c r="H12" s="87"/>
      <c r="I12" s="87" t="s">
        <v>228</v>
      </c>
      <c r="J12" s="87" t="str">
        <f>総括!$B$10</f>
        <v>道央</v>
      </c>
      <c r="K12" s="87">
        <f>総括!$F$12</f>
        <v>0</v>
      </c>
      <c r="L12" s="89"/>
      <c r="M12" s="86"/>
      <c r="N12" s="86"/>
      <c r="O12" s="89"/>
      <c r="P12" s="86"/>
      <c r="Q12" s="86"/>
      <c r="R12" s="79"/>
      <c r="S12" s="79"/>
      <c r="T12" s="79"/>
      <c r="U12" s="79"/>
      <c r="V12" s="79"/>
      <c r="W12" s="79"/>
      <c r="X12" s="8" t="s">
        <v>14</v>
      </c>
      <c r="AA12" s="3"/>
      <c r="AC12" s="9"/>
    </row>
    <row r="13" spans="1:29" ht="21" customHeight="1" x14ac:dyDescent="0.2">
      <c r="A13" s="82">
        <v>7</v>
      </c>
      <c r="B13" s="85"/>
      <c r="C13" s="86"/>
      <c r="D13" s="87"/>
      <c r="E13" s="87"/>
      <c r="F13" s="87" t="s">
        <v>226</v>
      </c>
      <c r="G13" s="88" t="s">
        <v>227</v>
      </c>
      <c r="H13" s="87"/>
      <c r="I13" s="87" t="s">
        <v>228</v>
      </c>
      <c r="J13" s="87" t="str">
        <f>総括!$B$10</f>
        <v>道央</v>
      </c>
      <c r="K13" s="87">
        <f>総括!$F$12</f>
        <v>0</v>
      </c>
      <c r="L13" s="89"/>
      <c r="M13" s="86"/>
      <c r="N13" s="86"/>
      <c r="O13" s="89"/>
      <c r="P13" s="86"/>
      <c r="Q13" s="86"/>
      <c r="R13" s="79"/>
      <c r="S13" s="79"/>
      <c r="T13" s="79"/>
      <c r="U13" s="79"/>
      <c r="V13" s="79"/>
      <c r="W13" s="79"/>
      <c r="X13" s="8" t="s">
        <v>15</v>
      </c>
      <c r="AA13" s="3"/>
      <c r="AC13"/>
    </row>
    <row r="14" spans="1:29" ht="21" customHeight="1" x14ac:dyDescent="0.2">
      <c r="A14" s="82">
        <v>8</v>
      </c>
      <c r="B14" s="85"/>
      <c r="C14" s="86"/>
      <c r="D14" s="87"/>
      <c r="E14" s="87"/>
      <c r="F14" s="87" t="s">
        <v>226</v>
      </c>
      <c r="G14" s="88" t="s">
        <v>227</v>
      </c>
      <c r="H14" s="87"/>
      <c r="I14" s="87" t="s">
        <v>228</v>
      </c>
      <c r="J14" s="87" t="str">
        <f>総括!$B$10</f>
        <v>道央</v>
      </c>
      <c r="K14" s="87">
        <f>総括!$F$12</f>
        <v>0</v>
      </c>
      <c r="L14" s="89"/>
      <c r="M14" s="86"/>
      <c r="N14" s="86"/>
      <c r="O14" s="89"/>
      <c r="P14" s="86"/>
      <c r="Q14" s="86"/>
      <c r="R14" s="79"/>
      <c r="S14" s="79"/>
      <c r="T14" s="79"/>
      <c r="U14" s="79"/>
      <c r="V14" s="79"/>
      <c r="W14" s="79"/>
      <c r="X14" s="8" t="s">
        <v>19</v>
      </c>
      <c r="AA14" s="3"/>
    </row>
    <row r="15" spans="1:29" ht="21" customHeight="1" x14ac:dyDescent="0.2">
      <c r="A15" s="82">
        <v>9</v>
      </c>
      <c r="B15" s="85"/>
      <c r="C15" s="86"/>
      <c r="D15" s="87"/>
      <c r="E15" s="87"/>
      <c r="F15" s="87" t="s">
        <v>226</v>
      </c>
      <c r="G15" s="88" t="s">
        <v>227</v>
      </c>
      <c r="H15" s="87"/>
      <c r="I15" s="87" t="s">
        <v>228</v>
      </c>
      <c r="J15" s="87" t="str">
        <f>総括!$B$10</f>
        <v>道央</v>
      </c>
      <c r="K15" s="87">
        <f>総括!$F$12</f>
        <v>0</v>
      </c>
      <c r="L15" s="89"/>
      <c r="M15" s="86"/>
      <c r="N15" s="86"/>
      <c r="O15" s="89"/>
      <c r="P15" s="86"/>
      <c r="Q15" s="86"/>
      <c r="R15" s="79"/>
      <c r="S15" s="79"/>
      <c r="T15" s="79"/>
      <c r="U15" s="79"/>
      <c r="V15" s="79"/>
      <c r="W15" s="79"/>
      <c r="X15" s="2" t="s">
        <v>27</v>
      </c>
      <c r="AA15" s="3"/>
      <c r="AC15" s="9"/>
    </row>
    <row r="16" spans="1:29" ht="21" customHeight="1" x14ac:dyDescent="0.2">
      <c r="A16" s="82">
        <v>10</v>
      </c>
      <c r="B16" s="85"/>
      <c r="C16" s="86"/>
      <c r="D16" s="87"/>
      <c r="E16" s="87"/>
      <c r="F16" s="87" t="s">
        <v>226</v>
      </c>
      <c r="G16" s="88" t="s">
        <v>227</v>
      </c>
      <c r="H16" s="87"/>
      <c r="I16" s="87" t="s">
        <v>228</v>
      </c>
      <c r="J16" s="87" t="str">
        <f>総括!$B$10</f>
        <v>道央</v>
      </c>
      <c r="K16" s="87">
        <f>総括!$F$12</f>
        <v>0</v>
      </c>
      <c r="L16" s="89"/>
      <c r="M16" s="86"/>
      <c r="N16" s="86"/>
      <c r="O16" s="89"/>
      <c r="P16" s="86"/>
      <c r="Q16" s="86"/>
      <c r="R16" s="79"/>
      <c r="S16" s="79"/>
      <c r="T16" s="79"/>
      <c r="U16" s="79"/>
      <c r="V16" s="79"/>
      <c r="W16" s="79"/>
      <c r="X16" s="8" t="s">
        <v>18</v>
      </c>
      <c r="AA16" s="3"/>
      <c r="AC16" s="9"/>
    </row>
    <row r="17" spans="1:29" ht="21" customHeight="1" x14ac:dyDescent="0.2">
      <c r="A17" s="82">
        <v>11</v>
      </c>
      <c r="B17" s="85"/>
      <c r="C17" s="86"/>
      <c r="D17" s="87"/>
      <c r="E17" s="87"/>
      <c r="F17" s="87" t="s">
        <v>226</v>
      </c>
      <c r="G17" s="88" t="s">
        <v>227</v>
      </c>
      <c r="H17" s="87"/>
      <c r="I17" s="87" t="s">
        <v>228</v>
      </c>
      <c r="J17" s="87" t="str">
        <f>総括!$B$10</f>
        <v>道央</v>
      </c>
      <c r="K17" s="87">
        <f>総括!$F$12</f>
        <v>0</v>
      </c>
      <c r="L17" s="89"/>
      <c r="M17" s="86"/>
      <c r="N17" s="86"/>
      <c r="O17" s="89"/>
      <c r="P17" s="86"/>
      <c r="Q17" s="86"/>
      <c r="R17" s="79"/>
      <c r="S17" s="79"/>
      <c r="T17" s="79"/>
      <c r="U17" s="79"/>
      <c r="V17" s="79"/>
      <c r="W17" s="79"/>
      <c r="X17" s="8" t="s">
        <v>26</v>
      </c>
      <c r="AA17" s="3"/>
      <c r="AC17"/>
    </row>
    <row r="18" spans="1:29" ht="21" customHeight="1" x14ac:dyDescent="0.2">
      <c r="A18" s="82">
        <v>12</v>
      </c>
      <c r="B18" s="85"/>
      <c r="C18" s="86"/>
      <c r="D18" s="87"/>
      <c r="E18" s="87"/>
      <c r="F18" s="87" t="s">
        <v>226</v>
      </c>
      <c r="G18" s="88" t="s">
        <v>227</v>
      </c>
      <c r="H18" s="87"/>
      <c r="I18" s="87" t="s">
        <v>228</v>
      </c>
      <c r="J18" s="87" t="str">
        <f>総括!$B$10</f>
        <v>道央</v>
      </c>
      <c r="K18" s="87">
        <f>総括!$F$12</f>
        <v>0</v>
      </c>
      <c r="L18" s="89"/>
      <c r="M18" s="86"/>
      <c r="N18" s="86"/>
      <c r="O18" s="89"/>
      <c r="P18" s="86"/>
      <c r="Q18" s="86"/>
      <c r="R18" s="79"/>
      <c r="S18" s="79"/>
      <c r="T18" s="79"/>
      <c r="U18" s="79"/>
      <c r="V18" s="79"/>
      <c r="W18" s="79"/>
      <c r="AA18" s="3"/>
      <c r="AC18"/>
    </row>
    <row r="19" spans="1:29" ht="21" customHeight="1" x14ac:dyDescent="0.2">
      <c r="A19" s="82">
        <v>13</v>
      </c>
      <c r="B19" s="85"/>
      <c r="C19" s="86"/>
      <c r="D19" s="87"/>
      <c r="E19" s="87"/>
      <c r="F19" s="87" t="s">
        <v>226</v>
      </c>
      <c r="G19" s="88" t="s">
        <v>227</v>
      </c>
      <c r="H19" s="87"/>
      <c r="I19" s="87" t="s">
        <v>228</v>
      </c>
      <c r="J19" s="87" t="str">
        <f>総括!$B$10</f>
        <v>道央</v>
      </c>
      <c r="K19" s="87">
        <f>総括!$F$12</f>
        <v>0</v>
      </c>
      <c r="L19" s="89"/>
      <c r="M19" s="86"/>
      <c r="N19" s="86"/>
      <c r="O19" s="89"/>
      <c r="P19" s="86"/>
      <c r="Q19" s="86"/>
      <c r="R19" s="79"/>
      <c r="S19" s="79"/>
      <c r="T19" s="79"/>
      <c r="U19" s="79"/>
      <c r="V19" s="79"/>
      <c r="W19" s="79"/>
      <c r="AA19" s="3"/>
      <c r="AC19"/>
    </row>
    <row r="20" spans="1:29" ht="21" customHeight="1" x14ac:dyDescent="0.2">
      <c r="A20" s="82">
        <v>14</v>
      </c>
      <c r="B20" s="85"/>
      <c r="C20" s="86"/>
      <c r="D20" s="87"/>
      <c r="E20" s="87"/>
      <c r="F20" s="87" t="s">
        <v>226</v>
      </c>
      <c r="G20" s="88" t="s">
        <v>227</v>
      </c>
      <c r="H20" s="87"/>
      <c r="I20" s="87" t="s">
        <v>228</v>
      </c>
      <c r="J20" s="87" t="str">
        <f>総括!$B$10</f>
        <v>道央</v>
      </c>
      <c r="K20" s="87">
        <f>総括!$F$12</f>
        <v>0</v>
      </c>
      <c r="L20" s="89"/>
      <c r="M20" s="86"/>
      <c r="N20" s="86"/>
      <c r="O20" s="89"/>
      <c r="P20" s="86"/>
      <c r="Q20" s="86"/>
      <c r="R20" s="79"/>
      <c r="S20" s="79"/>
      <c r="T20" s="79"/>
      <c r="U20" s="79"/>
      <c r="V20" s="79"/>
      <c r="W20" s="79"/>
      <c r="AA20" s="3"/>
      <c r="AC20"/>
    </row>
    <row r="21" spans="1:29" ht="21" customHeight="1" x14ac:dyDescent="0.2">
      <c r="A21" s="82">
        <v>15</v>
      </c>
      <c r="B21" s="85"/>
      <c r="C21" s="86"/>
      <c r="D21" s="87"/>
      <c r="E21" s="87"/>
      <c r="F21" s="87" t="s">
        <v>226</v>
      </c>
      <c r="G21" s="88" t="s">
        <v>227</v>
      </c>
      <c r="H21" s="87"/>
      <c r="I21" s="87" t="s">
        <v>228</v>
      </c>
      <c r="J21" s="87" t="str">
        <f>総括!$B$10</f>
        <v>道央</v>
      </c>
      <c r="K21" s="87">
        <f>総括!$F$12</f>
        <v>0</v>
      </c>
      <c r="L21" s="89"/>
      <c r="M21" s="86"/>
      <c r="N21" s="86"/>
      <c r="O21" s="89"/>
      <c r="P21" s="86"/>
      <c r="Q21" s="86"/>
      <c r="R21" s="79"/>
      <c r="S21" s="79"/>
      <c r="T21" s="79"/>
      <c r="U21" s="79"/>
      <c r="V21" s="79"/>
      <c r="W21" s="79"/>
      <c r="AC21"/>
    </row>
    <row r="22" spans="1:29" ht="21" customHeight="1" x14ac:dyDescent="0.2">
      <c r="A22" s="82">
        <v>16</v>
      </c>
      <c r="B22" s="85"/>
      <c r="C22" s="86"/>
      <c r="D22" s="87"/>
      <c r="E22" s="87"/>
      <c r="F22" s="87" t="s">
        <v>226</v>
      </c>
      <c r="G22" s="88" t="s">
        <v>227</v>
      </c>
      <c r="H22" s="87"/>
      <c r="I22" s="87" t="s">
        <v>228</v>
      </c>
      <c r="J22" s="87" t="str">
        <f>総括!$B$10</f>
        <v>道央</v>
      </c>
      <c r="K22" s="87">
        <f>総括!$F$12</f>
        <v>0</v>
      </c>
      <c r="L22" s="89"/>
      <c r="M22" s="86"/>
      <c r="N22" s="86"/>
      <c r="O22" s="89"/>
      <c r="P22" s="86"/>
      <c r="Q22" s="86"/>
      <c r="R22" s="79"/>
      <c r="S22" s="79"/>
      <c r="T22" s="79"/>
      <c r="U22" s="79"/>
      <c r="V22" s="79"/>
      <c r="W22" s="79"/>
      <c r="AC22"/>
    </row>
    <row r="23" spans="1:29" ht="21" customHeight="1" x14ac:dyDescent="0.2">
      <c r="A23" s="82">
        <v>17</v>
      </c>
      <c r="B23" s="85"/>
      <c r="C23" s="86"/>
      <c r="D23" s="87"/>
      <c r="E23" s="87"/>
      <c r="F23" s="87" t="s">
        <v>226</v>
      </c>
      <c r="G23" s="88" t="s">
        <v>227</v>
      </c>
      <c r="H23" s="87"/>
      <c r="I23" s="87" t="s">
        <v>228</v>
      </c>
      <c r="J23" s="87" t="str">
        <f>総括!$B$10</f>
        <v>道央</v>
      </c>
      <c r="K23" s="87">
        <f>総括!$F$12</f>
        <v>0</v>
      </c>
      <c r="L23" s="89"/>
      <c r="M23" s="86"/>
      <c r="N23" s="86"/>
      <c r="O23" s="89"/>
      <c r="P23" s="86"/>
      <c r="Q23" s="86"/>
      <c r="R23" s="79"/>
      <c r="S23" s="79"/>
      <c r="T23" s="79"/>
      <c r="U23" s="79"/>
      <c r="V23" s="79"/>
      <c r="W23" s="79"/>
      <c r="AA23" s="3"/>
      <c r="AC23"/>
    </row>
    <row r="24" spans="1:29" ht="21" customHeight="1" x14ac:dyDescent="0.2">
      <c r="A24" s="82">
        <v>18</v>
      </c>
      <c r="B24" s="85"/>
      <c r="C24" s="86"/>
      <c r="D24" s="87"/>
      <c r="E24" s="87"/>
      <c r="F24" s="87" t="s">
        <v>226</v>
      </c>
      <c r="G24" s="88" t="s">
        <v>227</v>
      </c>
      <c r="H24" s="87"/>
      <c r="I24" s="87" t="s">
        <v>228</v>
      </c>
      <c r="J24" s="87" t="str">
        <f>総括!$B$10</f>
        <v>道央</v>
      </c>
      <c r="K24" s="87">
        <f>総括!$F$12</f>
        <v>0</v>
      </c>
      <c r="L24" s="89"/>
      <c r="M24" s="86"/>
      <c r="N24" s="86"/>
      <c r="O24" s="89"/>
      <c r="P24" s="86"/>
      <c r="Q24" s="86"/>
      <c r="R24" s="79"/>
      <c r="S24" s="79"/>
      <c r="T24" s="79"/>
      <c r="U24" s="79"/>
      <c r="V24" s="79"/>
      <c r="W24" s="79"/>
      <c r="AA24" s="3"/>
      <c r="AC24"/>
    </row>
    <row r="25" spans="1:29" ht="21" customHeight="1" x14ac:dyDescent="0.2">
      <c r="A25" s="82">
        <v>19</v>
      </c>
      <c r="B25" s="85"/>
      <c r="C25" s="86"/>
      <c r="D25" s="87"/>
      <c r="E25" s="87"/>
      <c r="F25" s="87" t="s">
        <v>226</v>
      </c>
      <c r="G25" s="88" t="s">
        <v>227</v>
      </c>
      <c r="H25" s="87"/>
      <c r="I25" s="87" t="s">
        <v>228</v>
      </c>
      <c r="J25" s="87" t="str">
        <f>総括!$B$10</f>
        <v>道央</v>
      </c>
      <c r="K25" s="87">
        <f>総括!$F$12</f>
        <v>0</v>
      </c>
      <c r="L25" s="89"/>
      <c r="M25" s="86"/>
      <c r="N25" s="86"/>
      <c r="O25" s="89"/>
      <c r="P25" s="86"/>
      <c r="Q25" s="86"/>
      <c r="R25" s="79"/>
      <c r="S25" s="79"/>
      <c r="T25" s="79"/>
      <c r="U25" s="79"/>
      <c r="V25" s="79"/>
      <c r="W25" s="79"/>
      <c r="AA25" s="3"/>
      <c r="AC25"/>
    </row>
    <row r="26" spans="1:29" ht="21" customHeight="1" x14ac:dyDescent="0.2">
      <c r="A26" s="82">
        <v>20</v>
      </c>
      <c r="B26" s="85"/>
      <c r="C26" s="86"/>
      <c r="D26" s="87"/>
      <c r="E26" s="87"/>
      <c r="F26" s="87" t="s">
        <v>226</v>
      </c>
      <c r="G26" s="88" t="s">
        <v>227</v>
      </c>
      <c r="H26" s="87"/>
      <c r="I26" s="87" t="s">
        <v>228</v>
      </c>
      <c r="J26" s="87" t="str">
        <f>総括!$B$10</f>
        <v>道央</v>
      </c>
      <c r="K26" s="87">
        <f>総括!$F$12</f>
        <v>0</v>
      </c>
      <c r="L26" s="89"/>
      <c r="M26" s="86"/>
      <c r="N26" s="86"/>
      <c r="O26" s="89"/>
      <c r="P26" s="86"/>
      <c r="Q26" s="86"/>
      <c r="R26" s="79"/>
      <c r="S26" s="79"/>
      <c r="T26" s="79"/>
      <c r="U26" s="79"/>
      <c r="V26" s="79"/>
      <c r="W26" s="79"/>
      <c r="AA26" s="3"/>
      <c r="AC26"/>
    </row>
    <row r="27" spans="1:29" ht="21" customHeight="1" x14ac:dyDescent="0.2">
      <c r="A27" s="82">
        <v>21</v>
      </c>
      <c r="B27" s="85"/>
      <c r="C27" s="86"/>
      <c r="D27" s="87"/>
      <c r="E27" s="87"/>
      <c r="F27" s="87" t="s">
        <v>226</v>
      </c>
      <c r="G27" s="88" t="s">
        <v>227</v>
      </c>
      <c r="H27" s="87"/>
      <c r="I27" s="87" t="s">
        <v>228</v>
      </c>
      <c r="J27" s="87" t="str">
        <f>総括!$B$10</f>
        <v>道央</v>
      </c>
      <c r="K27" s="87">
        <f>総括!$F$12</f>
        <v>0</v>
      </c>
      <c r="L27" s="89"/>
      <c r="M27" s="86"/>
      <c r="N27" s="86"/>
      <c r="O27" s="89"/>
      <c r="P27" s="86"/>
      <c r="Q27" s="86"/>
    </row>
    <row r="28" spans="1:29" ht="21" customHeight="1" x14ac:dyDescent="0.2">
      <c r="A28" s="82">
        <v>22</v>
      </c>
      <c r="B28" s="85"/>
      <c r="C28" s="86"/>
      <c r="D28" s="87"/>
      <c r="E28" s="87"/>
      <c r="F28" s="87" t="s">
        <v>226</v>
      </c>
      <c r="G28" s="88" t="s">
        <v>227</v>
      </c>
      <c r="H28" s="87"/>
      <c r="I28" s="87" t="s">
        <v>228</v>
      </c>
      <c r="J28" s="87" t="str">
        <f>総括!$B$10</f>
        <v>道央</v>
      </c>
      <c r="K28" s="87">
        <f>総括!$F$12</f>
        <v>0</v>
      </c>
      <c r="L28" s="89"/>
      <c r="M28" s="86"/>
      <c r="N28" s="86"/>
      <c r="O28" s="89"/>
      <c r="P28" s="86"/>
      <c r="Q28" s="86"/>
    </row>
    <row r="29" spans="1:29" ht="21" customHeight="1" x14ac:dyDescent="0.2">
      <c r="A29" s="82">
        <v>23</v>
      </c>
      <c r="B29" s="85"/>
      <c r="C29" s="86"/>
      <c r="D29" s="87"/>
      <c r="E29" s="87"/>
      <c r="F29" s="87" t="s">
        <v>226</v>
      </c>
      <c r="G29" s="88" t="s">
        <v>227</v>
      </c>
      <c r="H29" s="87"/>
      <c r="I29" s="87" t="s">
        <v>228</v>
      </c>
      <c r="J29" s="87" t="str">
        <f>総括!$B$10</f>
        <v>道央</v>
      </c>
      <c r="K29" s="87">
        <f>総括!$F$12</f>
        <v>0</v>
      </c>
      <c r="L29" s="89"/>
      <c r="M29" s="86"/>
      <c r="N29" s="86"/>
      <c r="O29" s="89"/>
      <c r="P29" s="86"/>
      <c r="Q29" s="86"/>
    </row>
    <row r="30" spans="1:29" ht="21" customHeight="1" x14ac:dyDescent="0.2">
      <c r="A30" s="82">
        <v>24</v>
      </c>
      <c r="B30" s="85"/>
      <c r="C30" s="86"/>
      <c r="D30" s="87"/>
      <c r="E30" s="87"/>
      <c r="F30" s="87" t="s">
        <v>226</v>
      </c>
      <c r="G30" s="88" t="s">
        <v>227</v>
      </c>
      <c r="H30" s="87"/>
      <c r="I30" s="87" t="s">
        <v>228</v>
      </c>
      <c r="J30" s="87" t="str">
        <f>総括!$B$10</f>
        <v>道央</v>
      </c>
      <c r="K30" s="87">
        <f>総括!$F$12</f>
        <v>0</v>
      </c>
      <c r="L30" s="89"/>
      <c r="M30" s="86"/>
      <c r="N30" s="86"/>
      <c r="O30" s="89"/>
      <c r="P30" s="86"/>
      <c r="Q30" s="86"/>
    </row>
    <row r="31" spans="1:29" ht="21" customHeight="1" x14ac:dyDescent="0.2">
      <c r="A31" s="82">
        <v>25</v>
      </c>
      <c r="B31" s="85"/>
      <c r="C31" s="86"/>
      <c r="D31" s="87"/>
      <c r="E31" s="87"/>
      <c r="F31" s="87" t="s">
        <v>226</v>
      </c>
      <c r="G31" s="88" t="s">
        <v>227</v>
      </c>
      <c r="H31" s="87"/>
      <c r="I31" s="87" t="s">
        <v>228</v>
      </c>
      <c r="J31" s="87" t="str">
        <f>総括!$B$10</f>
        <v>道央</v>
      </c>
      <c r="K31" s="87">
        <f>総括!$F$12</f>
        <v>0</v>
      </c>
      <c r="L31" s="89"/>
      <c r="M31" s="86"/>
      <c r="N31" s="86"/>
      <c r="O31" s="89"/>
      <c r="P31" s="86"/>
      <c r="Q31" s="86"/>
    </row>
    <row r="32" spans="1:29" ht="21" customHeight="1" x14ac:dyDescent="0.2">
      <c r="A32" s="82">
        <v>26</v>
      </c>
      <c r="B32" s="85"/>
      <c r="C32" s="86"/>
      <c r="D32" s="87"/>
      <c r="E32" s="87"/>
      <c r="F32" s="87" t="s">
        <v>226</v>
      </c>
      <c r="G32" s="88" t="s">
        <v>227</v>
      </c>
      <c r="H32" s="87"/>
      <c r="I32" s="87" t="s">
        <v>228</v>
      </c>
      <c r="J32" s="87" t="str">
        <f>総括!$B$10</f>
        <v>道央</v>
      </c>
      <c r="K32" s="87">
        <f>総括!$F$12</f>
        <v>0</v>
      </c>
      <c r="L32" s="89"/>
      <c r="M32" s="86"/>
      <c r="N32" s="86"/>
      <c r="O32" s="89"/>
      <c r="P32" s="86"/>
      <c r="Q32" s="86"/>
    </row>
    <row r="33" spans="1:17" ht="21" customHeight="1" x14ac:dyDescent="0.2">
      <c r="A33" s="82">
        <v>27</v>
      </c>
      <c r="B33" s="85"/>
      <c r="C33" s="86"/>
      <c r="D33" s="87"/>
      <c r="E33" s="87"/>
      <c r="F33" s="87" t="s">
        <v>226</v>
      </c>
      <c r="G33" s="88" t="s">
        <v>227</v>
      </c>
      <c r="H33" s="87"/>
      <c r="I33" s="87" t="s">
        <v>228</v>
      </c>
      <c r="J33" s="87" t="str">
        <f>総括!$B$10</f>
        <v>道央</v>
      </c>
      <c r="K33" s="87">
        <f>総括!$F$12</f>
        <v>0</v>
      </c>
      <c r="L33" s="89"/>
      <c r="M33" s="86"/>
      <c r="N33" s="86"/>
      <c r="O33" s="89"/>
      <c r="P33" s="86"/>
      <c r="Q33" s="86"/>
    </row>
    <row r="34" spans="1:17" ht="21" customHeight="1" x14ac:dyDescent="0.2">
      <c r="A34" s="82">
        <v>28</v>
      </c>
      <c r="B34" s="85"/>
      <c r="C34" s="86"/>
      <c r="D34" s="87"/>
      <c r="E34" s="87"/>
      <c r="F34" s="87" t="s">
        <v>226</v>
      </c>
      <c r="G34" s="88" t="s">
        <v>227</v>
      </c>
      <c r="H34" s="87"/>
      <c r="I34" s="87" t="s">
        <v>228</v>
      </c>
      <c r="J34" s="87" t="str">
        <f>総括!$B$10</f>
        <v>道央</v>
      </c>
      <c r="K34" s="87">
        <f>総括!$F$12</f>
        <v>0</v>
      </c>
      <c r="L34" s="89"/>
      <c r="M34" s="86"/>
      <c r="N34" s="86"/>
      <c r="O34" s="89"/>
      <c r="P34" s="86"/>
      <c r="Q34" s="86"/>
    </row>
    <row r="35" spans="1:17" ht="21" customHeight="1" x14ac:dyDescent="0.2">
      <c r="A35" s="82">
        <v>29</v>
      </c>
      <c r="B35" s="85"/>
      <c r="C35" s="86"/>
      <c r="D35" s="87"/>
      <c r="E35" s="87"/>
      <c r="F35" s="87" t="s">
        <v>226</v>
      </c>
      <c r="G35" s="88" t="s">
        <v>227</v>
      </c>
      <c r="H35" s="87"/>
      <c r="I35" s="87" t="s">
        <v>228</v>
      </c>
      <c r="J35" s="87" t="str">
        <f>総括!$B$10</f>
        <v>道央</v>
      </c>
      <c r="K35" s="87">
        <f>総括!$F$12</f>
        <v>0</v>
      </c>
      <c r="L35" s="89"/>
      <c r="M35" s="86"/>
      <c r="N35" s="86"/>
      <c r="O35" s="89"/>
      <c r="P35" s="86"/>
      <c r="Q35" s="86"/>
    </row>
    <row r="36" spans="1:17" ht="21" customHeight="1" x14ac:dyDescent="0.2">
      <c r="A36" s="82">
        <v>30</v>
      </c>
      <c r="B36" s="85"/>
      <c r="C36" s="86"/>
      <c r="D36" s="87"/>
      <c r="E36" s="87"/>
      <c r="F36" s="87" t="s">
        <v>226</v>
      </c>
      <c r="G36" s="88" t="s">
        <v>227</v>
      </c>
      <c r="H36" s="87"/>
      <c r="I36" s="87" t="s">
        <v>228</v>
      </c>
      <c r="J36" s="87" t="str">
        <f>総括!$B$10</f>
        <v>道央</v>
      </c>
      <c r="K36" s="87">
        <f>総括!$F$12</f>
        <v>0</v>
      </c>
      <c r="L36" s="89"/>
      <c r="M36" s="86"/>
      <c r="N36" s="86"/>
      <c r="O36" s="89"/>
      <c r="P36" s="86"/>
      <c r="Q36" s="86"/>
    </row>
    <row r="37" spans="1:17" ht="21" customHeight="1" x14ac:dyDescent="0.2">
      <c r="A37" s="82">
        <v>31</v>
      </c>
      <c r="B37" s="85"/>
      <c r="C37" s="86"/>
      <c r="D37" s="87"/>
      <c r="E37" s="87"/>
      <c r="F37" s="87" t="s">
        <v>226</v>
      </c>
      <c r="G37" s="88" t="s">
        <v>227</v>
      </c>
      <c r="H37" s="87"/>
      <c r="I37" s="87" t="s">
        <v>228</v>
      </c>
      <c r="J37" s="87" t="str">
        <f>総括!$B$10</f>
        <v>道央</v>
      </c>
      <c r="K37" s="87">
        <f>総括!$F$12</f>
        <v>0</v>
      </c>
      <c r="L37" s="89"/>
      <c r="M37" s="86"/>
      <c r="N37" s="86"/>
      <c r="O37" s="89"/>
      <c r="P37" s="86"/>
      <c r="Q37" s="86"/>
    </row>
    <row r="38" spans="1:17" ht="21" customHeight="1" x14ac:dyDescent="0.2">
      <c r="A38" s="82">
        <v>32</v>
      </c>
      <c r="B38" s="85"/>
      <c r="C38" s="86"/>
      <c r="D38" s="87"/>
      <c r="E38" s="87"/>
      <c r="F38" s="87" t="s">
        <v>226</v>
      </c>
      <c r="G38" s="88" t="s">
        <v>227</v>
      </c>
      <c r="H38" s="87"/>
      <c r="I38" s="87" t="s">
        <v>228</v>
      </c>
      <c r="J38" s="87" t="str">
        <f>総括!$B$10</f>
        <v>道央</v>
      </c>
      <c r="K38" s="87">
        <f>総括!$F$12</f>
        <v>0</v>
      </c>
      <c r="L38" s="89"/>
      <c r="M38" s="86"/>
      <c r="N38" s="86"/>
      <c r="O38" s="89"/>
      <c r="P38" s="86"/>
      <c r="Q38" s="86"/>
    </row>
    <row r="39" spans="1:17" ht="21" customHeight="1" x14ac:dyDescent="0.2">
      <c r="A39" s="82">
        <v>33</v>
      </c>
      <c r="B39" s="85"/>
      <c r="C39" s="86"/>
      <c r="D39" s="87"/>
      <c r="E39" s="87"/>
      <c r="F39" s="87" t="s">
        <v>226</v>
      </c>
      <c r="G39" s="88" t="s">
        <v>227</v>
      </c>
      <c r="H39" s="87"/>
      <c r="I39" s="87" t="s">
        <v>228</v>
      </c>
      <c r="J39" s="87" t="str">
        <f>総括!$B$10</f>
        <v>道央</v>
      </c>
      <c r="K39" s="87">
        <f>総括!$F$12</f>
        <v>0</v>
      </c>
      <c r="L39" s="89"/>
      <c r="M39" s="86"/>
      <c r="N39" s="86"/>
      <c r="O39" s="89"/>
      <c r="P39" s="86"/>
      <c r="Q39" s="86"/>
    </row>
    <row r="40" spans="1:17" ht="21" customHeight="1" x14ac:dyDescent="0.2">
      <c r="A40" s="82">
        <v>34</v>
      </c>
      <c r="B40" s="85"/>
      <c r="C40" s="86"/>
      <c r="D40" s="87"/>
      <c r="E40" s="87"/>
      <c r="F40" s="87" t="s">
        <v>226</v>
      </c>
      <c r="G40" s="88" t="s">
        <v>227</v>
      </c>
      <c r="H40" s="87"/>
      <c r="I40" s="87" t="s">
        <v>228</v>
      </c>
      <c r="J40" s="87" t="str">
        <f>総括!$B$10</f>
        <v>道央</v>
      </c>
      <c r="K40" s="87">
        <f>総括!$F$12</f>
        <v>0</v>
      </c>
      <c r="L40" s="89"/>
      <c r="M40" s="86"/>
      <c r="N40" s="86"/>
      <c r="O40" s="89"/>
      <c r="P40" s="86"/>
      <c r="Q40" s="86"/>
    </row>
    <row r="41" spans="1:17" ht="21" customHeight="1" x14ac:dyDescent="0.2">
      <c r="A41" s="82">
        <v>35</v>
      </c>
      <c r="B41" s="85"/>
      <c r="C41" s="86"/>
      <c r="D41" s="87"/>
      <c r="E41" s="87"/>
      <c r="F41" s="87" t="s">
        <v>226</v>
      </c>
      <c r="G41" s="88" t="s">
        <v>227</v>
      </c>
      <c r="H41" s="87"/>
      <c r="I41" s="87" t="s">
        <v>228</v>
      </c>
      <c r="J41" s="87" t="str">
        <f>総括!$B$10</f>
        <v>道央</v>
      </c>
      <c r="K41" s="87">
        <f>総括!$F$12</f>
        <v>0</v>
      </c>
      <c r="L41" s="89"/>
      <c r="M41" s="86"/>
      <c r="N41" s="86"/>
      <c r="O41" s="89"/>
      <c r="P41" s="86"/>
      <c r="Q41" s="86"/>
    </row>
    <row r="42" spans="1:17" ht="21" customHeight="1" x14ac:dyDescent="0.2">
      <c r="A42" s="82">
        <v>36</v>
      </c>
      <c r="B42" s="85"/>
      <c r="C42" s="86"/>
      <c r="D42" s="87"/>
      <c r="E42" s="87"/>
      <c r="F42" s="87" t="s">
        <v>226</v>
      </c>
      <c r="G42" s="88" t="s">
        <v>227</v>
      </c>
      <c r="H42" s="87"/>
      <c r="I42" s="87" t="s">
        <v>228</v>
      </c>
      <c r="J42" s="87" t="str">
        <f>総括!$B$10</f>
        <v>道央</v>
      </c>
      <c r="K42" s="87">
        <f>総括!$F$12</f>
        <v>0</v>
      </c>
      <c r="L42" s="89"/>
      <c r="M42" s="86"/>
      <c r="N42" s="86"/>
      <c r="O42" s="89"/>
      <c r="P42" s="86"/>
      <c r="Q42" s="86"/>
    </row>
    <row r="43" spans="1:17" ht="21" customHeight="1" x14ac:dyDescent="0.2">
      <c r="A43" s="82">
        <v>37</v>
      </c>
      <c r="B43" s="85"/>
      <c r="C43" s="86"/>
      <c r="D43" s="87"/>
      <c r="E43" s="87"/>
      <c r="F43" s="87" t="s">
        <v>226</v>
      </c>
      <c r="G43" s="88" t="s">
        <v>227</v>
      </c>
      <c r="H43" s="87"/>
      <c r="I43" s="87" t="s">
        <v>228</v>
      </c>
      <c r="J43" s="87" t="str">
        <f>総括!$B$10</f>
        <v>道央</v>
      </c>
      <c r="K43" s="87">
        <f>総括!$F$12</f>
        <v>0</v>
      </c>
      <c r="L43" s="89"/>
      <c r="M43" s="86"/>
      <c r="N43" s="86"/>
      <c r="O43" s="89"/>
      <c r="P43" s="86"/>
      <c r="Q43" s="86"/>
    </row>
    <row r="44" spans="1:17" ht="21" customHeight="1" x14ac:dyDescent="0.2">
      <c r="A44" s="82">
        <v>38</v>
      </c>
      <c r="B44" s="85"/>
      <c r="C44" s="86"/>
      <c r="D44" s="87"/>
      <c r="E44" s="87"/>
      <c r="F44" s="87" t="s">
        <v>226</v>
      </c>
      <c r="G44" s="88" t="s">
        <v>227</v>
      </c>
      <c r="H44" s="87"/>
      <c r="I44" s="87" t="s">
        <v>228</v>
      </c>
      <c r="J44" s="87" t="str">
        <f>総括!$B$10</f>
        <v>道央</v>
      </c>
      <c r="K44" s="87">
        <f>総括!$F$12</f>
        <v>0</v>
      </c>
      <c r="L44" s="89"/>
      <c r="M44" s="86"/>
      <c r="N44" s="86"/>
      <c r="O44" s="89"/>
      <c r="P44" s="86"/>
      <c r="Q44" s="86"/>
    </row>
    <row r="45" spans="1:17" ht="21" customHeight="1" x14ac:dyDescent="0.2">
      <c r="A45" s="82">
        <v>39</v>
      </c>
      <c r="B45" s="85"/>
      <c r="C45" s="86"/>
      <c r="D45" s="87"/>
      <c r="E45" s="87"/>
      <c r="F45" s="87" t="s">
        <v>226</v>
      </c>
      <c r="G45" s="88" t="s">
        <v>227</v>
      </c>
      <c r="H45" s="87"/>
      <c r="I45" s="87" t="s">
        <v>228</v>
      </c>
      <c r="J45" s="87" t="str">
        <f>総括!$B$10</f>
        <v>道央</v>
      </c>
      <c r="K45" s="87">
        <f>総括!$F$12</f>
        <v>0</v>
      </c>
      <c r="L45" s="89"/>
      <c r="M45" s="86"/>
      <c r="N45" s="86"/>
      <c r="O45" s="89"/>
      <c r="P45" s="86"/>
      <c r="Q45" s="86"/>
    </row>
    <row r="46" spans="1:17" ht="21" customHeight="1" x14ac:dyDescent="0.2">
      <c r="A46" s="82">
        <v>40</v>
      </c>
      <c r="B46" s="85"/>
      <c r="C46" s="86"/>
      <c r="D46" s="87"/>
      <c r="E46" s="87"/>
      <c r="F46" s="87" t="s">
        <v>226</v>
      </c>
      <c r="G46" s="88" t="s">
        <v>227</v>
      </c>
      <c r="H46" s="87"/>
      <c r="I46" s="87" t="s">
        <v>228</v>
      </c>
      <c r="J46" s="87" t="str">
        <f>総括!$B$10</f>
        <v>道央</v>
      </c>
      <c r="K46" s="87">
        <f>総括!$F$12</f>
        <v>0</v>
      </c>
      <c r="L46" s="89"/>
      <c r="M46" s="86"/>
      <c r="N46" s="86"/>
      <c r="O46" s="89"/>
      <c r="P46" s="86"/>
      <c r="Q46" s="86"/>
    </row>
    <row r="47" spans="1:17" ht="21" customHeight="1" x14ac:dyDescent="0.2">
      <c r="A47" s="82">
        <v>41</v>
      </c>
      <c r="B47" s="85"/>
      <c r="C47" s="86"/>
      <c r="D47" s="87"/>
      <c r="E47" s="87"/>
      <c r="F47" s="87" t="s">
        <v>226</v>
      </c>
      <c r="G47" s="88" t="s">
        <v>227</v>
      </c>
      <c r="H47" s="87"/>
      <c r="I47" s="87" t="s">
        <v>228</v>
      </c>
      <c r="J47" s="87" t="str">
        <f>総括!$B$10</f>
        <v>道央</v>
      </c>
      <c r="K47" s="87">
        <f>総括!$F$12</f>
        <v>0</v>
      </c>
      <c r="L47" s="89"/>
      <c r="M47" s="86"/>
      <c r="N47" s="86"/>
      <c r="O47" s="89"/>
      <c r="P47" s="86"/>
      <c r="Q47" s="86"/>
    </row>
    <row r="48" spans="1:17" ht="21" customHeight="1" x14ac:dyDescent="0.2">
      <c r="A48" s="82">
        <v>42</v>
      </c>
      <c r="B48" s="85"/>
      <c r="C48" s="86"/>
      <c r="D48" s="87"/>
      <c r="E48" s="87"/>
      <c r="F48" s="87" t="s">
        <v>226</v>
      </c>
      <c r="G48" s="88" t="s">
        <v>227</v>
      </c>
      <c r="H48" s="87"/>
      <c r="I48" s="87" t="s">
        <v>228</v>
      </c>
      <c r="J48" s="87" t="str">
        <f>総括!$B$10</f>
        <v>道央</v>
      </c>
      <c r="K48" s="87">
        <f>総括!$F$12</f>
        <v>0</v>
      </c>
      <c r="L48" s="89"/>
      <c r="M48" s="86"/>
      <c r="N48" s="86"/>
      <c r="O48" s="89"/>
      <c r="P48" s="86"/>
      <c r="Q48" s="86"/>
    </row>
    <row r="49" spans="1:17" ht="21" customHeight="1" x14ac:dyDescent="0.2">
      <c r="A49" s="82">
        <v>43</v>
      </c>
      <c r="B49" s="85"/>
      <c r="C49" s="86"/>
      <c r="D49" s="87"/>
      <c r="E49" s="87"/>
      <c r="F49" s="87" t="s">
        <v>226</v>
      </c>
      <c r="G49" s="88" t="s">
        <v>227</v>
      </c>
      <c r="H49" s="87"/>
      <c r="I49" s="87" t="s">
        <v>228</v>
      </c>
      <c r="J49" s="87" t="str">
        <f>総括!$B$10</f>
        <v>道央</v>
      </c>
      <c r="K49" s="87">
        <f>総括!$F$12</f>
        <v>0</v>
      </c>
      <c r="L49" s="89"/>
      <c r="M49" s="86"/>
      <c r="N49" s="86"/>
      <c r="O49" s="89"/>
      <c r="P49" s="86"/>
      <c r="Q49" s="86"/>
    </row>
    <row r="50" spans="1:17" ht="21" customHeight="1" x14ac:dyDescent="0.2">
      <c r="A50" s="82">
        <v>44</v>
      </c>
      <c r="B50" s="85"/>
      <c r="C50" s="86"/>
      <c r="D50" s="87"/>
      <c r="E50" s="87"/>
      <c r="F50" s="87" t="s">
        <v>226</v>
      </c>
      <c r="G50" s="88" t="s">
        <v>227</v>
      </c>
      <c r="H50" s="87"/>
      <c r="I50" s="87" t="s">
        <v>228</v>
      </c>
      <c r="J50" s="87" t="str">
        <f>総括!$B$10</f>
        <v>道央</v>
      </c>
      <c r="K50" s="87">
        <f>総括!$F$12</f>
        <v>0</v>
      </c>
      <c r="L50" s="89"/>
      <c r="M50" s="86"/>
      <c r="N50" s="86"/>
      <c r="O50" s="89"/>
      <c r="P50" s="86"/>
      <c r="Q50" s="86"/>
    </row>
    <row r="51" spans="1:17" ht="21" customHeight="1" x14ac:dyDescent="0.2">
      <c r="A51" s="82">
        <v>45</v>
      </c>
      <c r="B51" s="85"/>
      <c r="C51" s="86"/>
      <c r="D51" s="87"/>
      <c r="E51" s="87"/>
      <c r="F51" s="87" t="s">
        <v>226</v>
      </c>
      <c r="G51" s="88" t="s">
        <v>227</v>
      </c>
      <c r="H51" s="87"/>
      <c r="I51" s="87" t="s">
        <v>228</v>
      </c>
      <c r="J51" s="87" t="str">
        <f>総括!$B$10</f>
        <v>道央</v>
      </c>
      <c r="K51" s="87">
        <f>総括!$F$12</f>
        <v>0</v>
      </c>
      <c r="L51" s="89"/>
      <c r="M51" s="86"/>
      <c r="N51" s="86"/>
      <c r="O51" s="89"/>
      <c r="P51" s="86"/>
      <c r="Q51" s="86"/>
    </row>
    <row r="52" spans="1:17" ht="21" customHeight="1" x14ac:dyDescent="0.2">
      <c r="A52" s="82">
        <v>46</v>
      </c>
      <c r="B52" s="85"/>
      <c r="C52" s="86"/>
      <c r="D52" s="87"/>
      <c r="E52" s="87"/>
      <c r="F52" s="87" t="s">
        <v>226</v>
      </c>
      <c r="G52" s="88" t="s">
        <v>227</v>
      </c>
      <c r="H52" s="87"/>
      <c r="I52" s="87" t="s">
        <v>228</v>
      </c>
      <c r="J52" s="87" t="str">
        <f>総括!$B$10</f>
        <v>道央</v>
      </c>
      <c r="K52" s="87">
        <f>総括!$F$12</f>
        <v>0</v>
      </c>
      <c r="L52" s="89"/>
      <c r="M52" s="86"/>
      <c r="N52" s="86"/>
      <c r="O52" s="89"/>
      <c r="P52" s="86"/>
      <c r="Q52" s="86"/>
    </row>
    <row r="53" spans="1:17" ht="21" customHeight="1" x14ac:dyDescent="0.2">
      <c r="A53" s="82">
        <v>47</v>
      </c>
      <c r="B53" s="85"/>
      <c r="C53" s="86"/>
      <c r="D53" s="87"/>
      <c r="E53" s="87"/>
      <c r="F53" s="87" t="s">
        <v>226</v>
      </c>
      <c r="G53" s="88" t="s">
        <v>227</v>
      </c>
      <c r="H53" s="87"/>
      <c r="I53" s="87" t="s">
        <v>228</v>
      </c>
      <c r="J53" s="87" t="str">
        <f>総括!$B$10</f>
        <v>道央</v>
      </c>
      <c r="K53" s="87">
        <f>総括!$F$12</f>
        <v>0</v>
      </c>
      <c r="L53" s="89"/>
      <c r="M53" s="86"/>
      <c r="N53" s="86"/>
      <c r="O53" s="89"/>
      <c r="P53" s="86"/>
      <c r="Q53" s="86"/>
    </row>
    <row r="54" spans="1:17" ht="21" customHeight="1" x14ac:dyDescent="0.2">
      <c r="A54" s="82">
        <v>48</v>
      </c>
      <c r="B54" s="85"/>
      <c r="C54" s="86"/>
      <c r="D54" s="87"/>
      <c r="E54" s="87"/>
      <c r="F54" s="87" t="s">
        <v>226</v>
      </c>
      <c r="G54" s="88" t="s">
        <v>227</v>
      </c>
      <c r="H54" s="87"/>
      <c r="I54" s="87" t="s">
        <v>228</v>
      </c>
      <c r="J54" s="87" t="str">
        <f>総括!$B$10</f>
        <v>道央</v>
      </c>
      <c r="K54" s="87">
        <f>総括!$F$12</f>
        <v>0</v>
      </c>
      <c r="L54" s="89"/>
      <c r="M54" s="86"/>
      <c r="N54" s="86"/>
      <c r="O54" s="89"/>
      <c r="P54" s="86"/>
      <c r="Q54" s="86"/>
    </row>
    <row r="55" spans="1:17" ht="21" customHeight="1" x14ac:dyDescent="0.2">
      <c r="A55" s="82">
        <v>49</v>
      </c>
      <c r="B55" s="85"/>
      <c r="C55" s="86"/>
      <c r="D55" s="87"/>
      <c r="E55" s="87"/>
      <c r="F55" s="87" t="s">
        <v>226</v>
      </c>
      <c r="G55" s="88" t="s">
        <v>227</v>
      </c>
      <c r="H55" s="87"/>
      <c r="I55" s="87" t="s">
        <v>228</v>
      </c>
      <c r="J55" s="87" t="str">
        <f>総括!$B$10</f>
        <v>道央</v>
      </c>
      <c r="K55" s="87">
        <f>総括!$F$12</f>
        <v>0</v>
      </c>
      <c r="L55" s="89"/>
      <c r="M55" s="86"/>
      <c r="N55" s="86"/>
      <c r="O55" s="89"/>
      <c r="P55" s="86"/>
      <c r="Q55" s="86"/>
    </row>
    <row r="56" spans="1:17" ht="21" customHeight="1" x14ac:dyDescent="0.2">
      <c r="A56" s="82">
        <v>50</v>
      </c>
      <c r="B56" s="85"/>
      <c r="C56" s="86"/>
      <c r="D56" s="87"/>
      <c r="E56" s="87"/>
      <c r="F56" s="87" t="s">
        <v>226</v>
      </c>
      <c r="G56" s="88" t="s">
        <v>227</v>
      </c>
      <c r="H56" s="87"/>
      <c r="I56" s="87" t="s">
        <v>228</v>
      </c>
      <c r="J56" s="87" t="str">
        <f>総括!$B$10</f>
        <v>道央</v>
      </c>
      <c r="K56" s="87">
        <f>総括!$F$12</f>
        <v>0</v>
      </c>
      <c r="L56" s="89"/>
      <c r="M56" s="86"/>
      <c r="N56" s="86"/>
      <c r="O56" s="89"/>
      <c r="P56" s="86"/>
      <c r="Q56" s="86"/>
    </row>
  </sheetData>
  <mergeCells count="1">
    <mergeCell ref="X7:X8"/>
  </mergeCells>
  <phoneticPr fontId="2"/>
  <conditionalFormatting sqref="N1:Q2 J3:M4">
    <cfRule type="cellIs" dxfId="2" priority="1" stopIfTrue="1" operator="equal">
      <formula>0</formula>
    </cfRule>
  </conditionalFormatting>
  <dataValidations count="2">
    <dataValidation imeMode="halfKatakana" allowBlank="1" showInputMessage="1" showErrorMessage="1" sqref="E7:E56" xr:uid="{00000000-0002-0000-0400-000000000000}"/>
    <dataValidation type="list" allowBlank="1" showInputMessage="1" showErrorMessage="1" sqref="M7:M56 P7:P56" xr:uid="{00000000-0002-0000-0400-000001000000}">
      <formula1>INDIRECT(L7)</formula1>
    </dataValidation>
  </dataValidations>
  <printOptions horizontalCentered="1" verticalCentered="1"/>
  <pageMargins left="0.39370078740157483" right="0.19685039370078741" top="0.78740157480314965" bottom="0.19685039370078741" header="0.51181102362204722" footer="0.51181102362204722"/>
  <pageSetup paperSize="9" scale="70" orientation="portrait" r:id="rId1"/>
  <headerFooter alignWithMargins="0"/>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2000000}">
          <x14:formula1>
            <xm:f>システムシート!$B$4:$B$5</xm:f>
          </x14:formula1>
          <xm:sqref>F7:F56</xm:sqref>
        </x14:dataValidation>
        <x14:dataValidation type="list" allowBlank="1" showInputMessage="1" showErrorMessage="1" xr:uid="{00000000-0002-0000-0400-000003000000}">
          <x14:formula1>
            <xm:f>システムシート!$D$4:$D$6</xm:f>
          </x14:formula1>
          <xm:sqref>H7:H56</xm:sqref>
        </x14:dataValidation>
        <x14:dataValidation type="list" allowBlank="1" showInputMessage="1" showErrorMessage="1" xr:uid="{00000000-0002-0000-0400-000004000000}">
          <x14:formula1>
            <xm:f>システムシート!$N$4:$N$7</xm:f>
          </x14:formula1>
          <xm:sqref>L7:L56 O7:O56</xm:sqref>
        </x14:dataValidation>
        <x14:dataValidation type="list" allowBlank="1" showInputMessage="1" showErrorMessage="1" xr:uid="{BC3DD7AC-0C56-4AA6-AE1C-999D387CF96D}">
          <x14:formula1>
            <xm:f>システムシート!$S$4:$S$5</xm:f>
          </x14:formula1>
          <xm:sqref>B7:B56</xm:sqref>
        </x14:dataValidation>
        <x14:dataValidation type="list" allowBlank="1" showInputMessage="1" showErrorMessage="1" xr:uid="{9DDF4964-596B-4278-A138-9C83E98D9841}">
          <x14:formula1>
            <xm:f>システムシート!$M$4:$M$12</xm:f>
          </x14:formula1>
          <xm:sqref>R7:R56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3"/>
  <sheetViews>
    <sheetView workbookViewId="0">
      <selection activeCell="C1" sqref="C1"/>
    </sheetView>
  </sheetViews>
  <sheetFormatPr defaultColWidth="8.90625" defaultRowHeight="13" x14ac:dyDescent="0.2"/>
  <cols>
    <col min="1" max="2" width="8.984375E-2" customWidth="1"/>
    <col min="3" max="3" width="23.6328125" bestFit="1" customWidth="1"/>
    <col min="4" max="4" width="15.08984375" style="146" customWidth="1"/>
  </cols>
  <sheetData>
    <row r="1" spans="1:4" x14ac:dyDescent="0.2">
      <c r="C1" s="100" t="s">
        <v>206</v>
      </c>
      <c r="D1" s="145" t="str">
        <f>総括!L1</f>
        <v>＊</v>
      </c>
    </row>
    <row r="2" spans="1:4" x14ac:dyDescent="0.2">
      <c r="C2" s="100" t="s">
        <v>270</v>
      </c>
      <c r="D2" s="145">
        <f>総括!F12</f>
        <v>0</v>
      </c>
    </row>
    <row r="3" spans="1:4" x14ac:dyDescent="0.2">
      <c r="A3" t="s">
        <v>256</v>
      </c>
      <c r="B3" t="s">
        <v>233</v>
      </c>
      <c r="C3" s="102" t="str">
        <f>A3&amp;B3</f>
        <v>男子１年１００ｍ</v>
      </c>
      <c r="D3" s="145">
        <f>COUNTIFS(男子申込書!$L$7:$L$56,参加人数確認シート!A3,男子申込書!$M$7:$M$56,参加人数確認シート!B3)+COUNTIFS(男子申込書!$O$7:$O$56,参加人数確認シート!A3,男子申込書!$P$7:$P$56,参加人数確認シート!B3)</f>
        <v>0</v>
      </c>
    </row>
    <row r="4" spans="1:4" x14ac:dyDescent="0.2">
      <c r="A4" t="s">
        <v>257</v>
      </c>
      <c r="B4" t="s">
        <v>233</v>
      </c>
      <c r="C4" s="102" t="str">
        <f t="shared" ref="C4:C32" si="0">A4&amp;B4</f>
        <v>男子２年１００ｍ</v>
      </c>
      <c r="D4" s="145">
        <f>COUNTIFS(男子申込書!$L$7:$L$56,参加人数確認シート!A4,男子申込書!$M$7:$M$56,参加人数確認シート!B4)+COUNTIFS(男子申込書!$O$7:$O$56,参加人数確認シート!A4,男子申込書!$P$7:$P$56,参加人数確認シート!B4)</f>
        <v>0</v>
      </c>
    </row>
    <row r="5" spans="1:4" x14ac:dyDescent="0.2">
      <c r="A5" t="s">
        <v>258</v>
      </c>
      <c r="B5" t="s">
        <v>233</v>
      </c>
      <c r="C5" s="102" t="str">
        <f t="shared" si="0"/>
        <v>男子３年１００ｍ</v>
      </c>
      <c r="D5" s="145">
        <f>COUNTIFS(男子申込書!$L$7:$L$56,参加人数確認シート!A5,男子申込書!$M$7:$M$56,参加人数確認シート!B5)+COUNTIFS(男子申込書!$O$7:$O$56,参加人数確認シート!A5,男子申込書!$P$7:$P$56,参加人数確認シート!B5)</f>
        <v>0</v>
      </c>
    </row>
    <row r="6" spans="1:4" x14ac:dyDescent="0.2">
      <c r="A6" t="s">
        <v>259</v>
      </c>
      <c r="B6" t="s">
        <v>235</v>
      </c>
      <c r="C6" s="102" t="str">
        <f t="shared" si="0"/>
        <v>男子共通２００ｍ</v>
      </c>
      <c r="D6" s="145">
        <f>COUNTIFS(男子申込書!$L$7:$L$56,参加人数確認シート!A6,男子申込書!$M$7:$M$56,参加人数確認シート!B6)+COUNTIFS(男子申込書!$O$7:$O$56,参加人数確認シート!A6,男子申込書!$P$7:$P$56,参加人数確認シート!B6)</f>
        <v>0</v>
      </c>
    </row>
    <row r="7" spans="1:4" x14ac:dyDescent="0.2">
      <c r="A7" t="s">
        <v>259</v>
      </c>
      <c r="B7" t="s">
        <v>237</v>
      </c>
      <c r="C7" s="102" t="str">
        <f t="shared" si="0"/>
        <v>男子共通４００ｍ</v>
      </c>
      <c r="D7" s="145">
        <f>COUNTIFS(男子申込書!$L$7:$L$56,参加人数確認シート!A7,男子申込書!$M$7:$M$56,参加人数確認シート!B7)+COUNTIFS(男子申込書!$O$7:$O$56,参加人数確認シート!A7,男子申込書!$P$7:$P$56,参加人数確認シート!B7)</f>
        <v>0</v>
      </c>
    </row>
    <row r="8" spans="1:4" x14ac:dyDescent="0.2">
      <c r="A8" t="s">
        <v>259</v>
      </c>
      <c r="B8" t="s">
        <v>239</v>
      </c>
      <c r="C8" s="102" t="str">
        <f t="shared" si="0"/>
        <v>男子共通８００ｍ</v>
      </c>
      <c r="D8" s="145">
        <f>COUNTIFS(男子申込書!$L$7:$L$56,参加人数確認シート!A8,男子申込書!$M$7:$M$56,参加人数確認シート!B8)+COUNTIFS(男子申込書!$O$7:$O$56,参加人数確認シート!A8,男子申込書!$P$7:$P$56,参加人数確認シート!B8)</f>
        <v>0</v>
      </c>
    </row>
    <row r="9" spans="1:4" x14ac:dyDescent="0.2">
      <c r="A9" t="s">
        <v>259</v>
      </c>
      <c r="B9" t="s">
        <v>241</v>
      </c>
      <c r="C9" s="102" t="str">
        <f t="shared" si="0"/>
        <v>男子共通１５００ｍ</v>
      </c>
      <c r="D9" s="145">
        <f>COUNTIFS(男子申込書!$L$7:$L$56,参加人数確認シート!A9,男子申込書!$M$7:$M$56,参加人数確認シート!B9)+COUNTIFS(男子申込書!$O$7:$O$56,参加人数確認シート!A9,男子申込書!$P$7:$P$56,参加人数確認シート!B9)</f>
        <v>0</v>
      </c>
    </row>
    <row r="10" spans="1:4" x14ac:dyDescent="0.2">
      <c r="A10" t="s">
        <v>259</v>
      </c>
      <c r="B10" t="s">
        <v>243</v>
      </c>
      <c r="C10" s="102" t="str">
        <f t="shared" si="0"/>
        <v>男子共通３０００ｍ</v>
      </c>
      <c r="D10" s="145">
        <f>COUNTIFS(男子申込書!$L$7:$L$56,参加人数確認シート!A10,男子申込書!$M$7:$M$56,参加人数確認シート!B10)+COUNTIFS(男子申込書!$O$7:$O$56,参加人数確認シート!A10,男子申込書!$P$7:$P$56,参加人数確認シート!B10)</f>
        <v>0</v>
      </c>
    </row>
    <row r="11" spans="1:4" x14ac:dyDescent="0.2">
      <c r="A11" t="s">
        <v>259</v>
      </c>
      <c r="B11" t="s">
        <v>245</v>
      </c>
      <c r="C11" s="102" t="str">
        <f t="shared" si="0"/>
        <v>男子共通１１０ｍH</v>
      </c>
      <c r="D11" s="145">
        <f>COUNTIFS(男子申込書!$L$7:$L$56,参加人数確認シート!A11,男子申込書!$M$7:$M$56,参加人数確認シート!B11)+COUNTIFS(男子申込書!$O$7:$O$56,参加人数確認シート!A11,男子申込書!$P$7:$P$56,参加人数確認シート!B11)</f>
        <v>0</v>
      </c>
    </row>
    <row r="12" spans="1:4" x14ac:dyDescent="0.2">
      <c r="A12" t="s">
        <v>259</v>
      </c>
      <c r="B12" t="s">
        <v>247</v>
      </c>
      <c r="C12" s="102" t="str">
        <f t="shared" si="0"/>
        <v>男子共通走高跳</v>
      </c>
      <c r="D12" s="145">
        <f>COUNTIFS(男子申込書!$L$7:$L$56,参加人数確認シート!A12,男子申込書!$M$7:$M$56,参加人数確認シート!B12)+COUNTIFS(男子申込書!$O$7:$O$56,参加人数確認シート!A12,男子申込書!$P$7:$P$56,参加人数確認シート!B12)</f>
        <v>0</v>
      </c>
    </row>
    <row r="13" spans="1:4" x14ac:dyDescent="0.2">
      <c r="A13" t="s">
        <v>259</v>
      </c>
      <c r="B13" t="s">
        <v>47</v>
      </c>
      <c r="C13" s="102" t="str">
        <f t="shared" si="0"/>
        <v>男子共通棒高跳</v>
      </c>
      <c r="D13" s="145">
        <f>COUNTIFS(男子申込書!$L$7:$L$56,参加人数確認シート!A13,男子申込書!$M$7:$M$56,参加人数確認シート!B13)+COUNTIFS(男子申込書!$O$7:$O$56,参加人数確認シート!A13,男子申込書!$P$7:$P$56,参加人数確認シート!B13)</f>
        <v>0</v>
      </c>
    </row>
    <row r="14" spans="1:4" x14ac:dyDescent="0.2">
      <c r="A14" t="s">
        <v>259</v>
      </c>
      <c r="B14" t="s">
        <v>48</v>
      </c>
      <c r="C14" s="102" t="str">
        <f t="shared" si="0"/>
        <v>男子共通走幅跳</v>
      </c>
      <c r="D14" s="145">
        <f>COUNTIFS(男子申込書!$L$7:$L$56,参加人数確認シート!A14,男子申込書!$M$7:$M$56,参加人数確認シート!B14)+COUNTIFS(男子申込書!$O$7:$O$56,参加人数確認シート!A14,男子申込書!$P$7:$P$56,参加人数確認シート!B14)</f>
        <v>0</v>
      </c>
    </row>
    <row r="15" spans="1:4" x14ac:dyDescent="0.2">
      <c r="A15" t="s">
        <v>259</v>
      </c>
      <c r="B15" t="s">
        <v>248</v>
      </c>
      <c r="C15" s="102" t="str">
        <f t="shared" si="0"/>
        <v>男子共通砲丸投(5.00kg)</v>
      </c>
      <c r="D15" s="145">
        <f>COUNTIFS(男子申込書!$L$7:$L$56,参加人数確認シート!A15,男子申込書!$M$7:$M$56,参加人数確認シート!B15)+COUNTIFS(男子申込書!$O$7:$O$56,参加人数確認シート!A15,男子申込書!$P$7:$P$56,参加人数確認シート!B15)</f>
        <v>0</v>
      </c>
    </row>
    <row r="16" spans="1:4" x14ac:dyDescent="0.2">
      <c r="A16" t="s">
        <v>259</v>
      </c>
      <c r="B16" t="s">
        <v>249</v>
      </c>
      <c r="C16" s="102" t="str">
        <f t="shared" si="0"/>
        <v>男子共通円盤投(1.500Kg)</v>
      </c>
      <c r="D16" s="145">
        <f>COUNTIFS(男子申込書!$L$7:$L$56,参加人数確認シート!A16,男子申込書!$M$7:$M$56,参加人数確認シート!B16)+COUNTIFS(男子申込書!$O$7:$O$56,参加人数確認シート!A16,男子申込書!$P$7:$P$56,参加人数確認シート!B16)</f>
        <v>0</v>
      </c>
    </row>
    <row r="17" spans="1:4" x14ac:dyDescent="0.2">
      <c r="A17" t="s">
        <v>259</v>
      </c>
      <c r="B17" t="s">
        <v>250</v>
      </c>
      <c r="C17" s="102" t="str">
        <f t="shared" si="0"/>
        <v>男子共通四種競技</v>
      </c>
      <c r="D17" s="145">
        <f>COUNTIFS(男子申込書!$L$7:$L$56,参加人数確認シート!A17,男子申込書!$M$7:$M$56,参加人数確認シート!B17)+COUNTIFS(男子申込書!$O$7:$O$56,参加人数確認シート!A17,男子申込書!$P$7:$P$56,参加人数確認シート!B17)</f>
        <v>0</v>
      </c>
    </row>
    <row r="18" spans="1:4" x14ac:dyDescent="0.2">
      <c r="C18" s="102" t="s">
        <v>268</v>
      </c>
      <c r="D18" s="145">
        <f>ROUNDDOWN(COUNTIF(男子申込書!$R$7:$R$56,"A")/4,0)+ROUNDDOWN(COUNTIF(男子申込書!$R$7:$R$56,"B")/4,0)+ROUNDDOWN(COUNTIF(男子申込書!$R$7:$R$56,"C")/4,0)+ROUNDDOWN(COUNTIF(男子申込書!$R$7:$R$56,"D")/4,0)+ROUNDDOWN(COUNTIF(男子申込書!$R$7:$R$56,"E")/4,0)+ROUNDDOWN(COUNTIF(男子申込書!$R$7:$R$56,"F")/4,0)+ROUNDDOWN(COUNTIF(男子申込書!$R$7:$R$56,"G")/4,0)</f>
        <v>0</v>
      </c>
    </row>
    <row r="19" spans="1:4" x14ac:dyDescent="0.2">
      <c r="C19" s="101" t="str">
        <f t="shared" si="0"/>
        <v/>
      </c>
      <c r="D19" s="145"/>
    </row>
    <row r="20" spans="1:4" x14ac:dyDescent="0.2">
      <c r="A20" t="s">
        <v>260</v>
      </c>
      <c r="B20" t="s">
        <v>233</v>
      </c>
      <c r="C20" s="103" t="str">
        <f t="shared" si="0"/>
        <v>女子１年１００ｍ</v>
      </c>
      <c r="D20" s="145">
        <f>COUNTIFS(女子申込書!$L$7:$L$56,参加人数確認シート!A20,女子申込書!$M$7:$M$56,参加人数確認シート!B20)+COUNTIFS(女子申込書!$O$7:$O$56,参加人数確認シート!A20,女子申込書!$P$7:$P$56,参加人数確認シート!B20)</f>
        <v>0</v>
      </c>
    </row>
    <row r="21" spans="1:4" x14ac:dyDescent="0.2">
      <c r="A21" t="s">
        <v>261</v>
      </c>
      <c r="B21" t="s">
        <v>233</v>
      </c>
      <c r="C21" s="103" t="str">
        <f t="shared" si="0"/>
        <v>女子２年１００ｍ</v>
      </c>
      <c r="D21" s="145">
        <f>COUNTIFS(女子申込書!$L$7:$L$56,参加人数確認シート!A21,女子申込書!$M$7:$M$56,参加人数確認シート!B21)+COUNTIFS(女子申込書!$O$7:$O$56,参加人数確認シート!A21,女子申込書!$P$7:$P$56,参加人数確認シート!B21)</f>
        <v>0</v>
      </c>
    </row>
    <row r="22" spans="1:4" x14ac:dyDescent="0.2">
      <c r="A22" t="s">
        <v>262</v>
      </c>
      <c r="B22" t="s">
        <v>233</v>
      </c>
      <c r="C22" s="103" t="str">
        <f t="shared" si="0"/>
        <v>女子３年１００ｍ</v>
      </c>
      <c r="D22" s="145">
        <f>COUNTIFS(女子申込書!$L$7:$L$56,参加人数確認シート!A22,女子申込書!$M$7:$M$56,参加人数確認シート!B22)+COUNTIFS(女子申込書!$O$7:$O$56,参加人数確認シート!A22,女子申込書!$P$7:$P$56,参加人数確認シート!B22)</f>
        <v>0</v>
      </c>
    </row>
    <row r="23" spans="1:4" x14ac:dyDescent="0.2">
      <c r="A23" t="s">
        <v>263</v>
      </c>
      <c r="B23" t="s">
        <v>235</v>
      </c>
      <c r="C23" s="103" t="str">
        <f t="shared" si="0"/>
        <v>女子共通２００ｍ</v>
      </c>
      <c r="D23" s="145">
        <f>COUNTIFS(女子申込書!$L$7:$L$56,参加人数確認シート!A23,女子申込書!$M$7:$M$56,参加人数確認シート!B23)+COUNTIFS(女子申込書!$O$7:$O$56,参加人数確認シート!A23,女子申込書!$P$7:$P$56,参加人数確認シート!B23)</f>
        <v>0</v>
      </c>
    </row>
    <row r="24" spans="1:4" x14ac:dyDescent="0.2">
      <c r="A24" t="s">
        <v>263</v>
      </c>
      <c r="B24" t="s">
        <v>239</v>
      </c>
      <c r="C24" s="103" t="str">
        <f t="shared" si="0"/>
        <v>女子共通８００ｍ</v>
      </c>
      <c r="D24" s="145">
        <f>COUNTIFS(女子申込書!$L$7:$L$56,参加人数確認シート!A24,女子申込書!$M$7:$M$56,参加人数確認シート!B24)+COUNTIFS(女子申込書!$O$7:$O$56,参加人数確認シート!A24,女子申込書!$P$7:$P$56,参加人数確認シート!B24)</f>
        <v>0</v>
      </c>
    </row>
    <row r="25" spans="1:4" x14ac:dyDescent="0.2">
      <c r="A25" t="s">
        <v>263</v>
      </c>
      <c r="B25" t="s">
        <v>241</v>
      </c>
      <c r="C25" s="103" t="str">
        <f t="shared" si="0"/>
        <v>女子共通１５００ｍ</v>
      </c>
      <c r="D25" s="145">
        <f>COUNTIFS(女子申込書!$L$7:$L$56,参加人数確認シート!A25,女子申込書!$M$7:$M$56,参加人数確認シート!B25)+COUNTIFS(女子申込書!$O$7:$O$56,参加人数確認シート!A25,女子申込書!$P$7:$P$56,参加人数確認シート!B25)</f>
        <v>0</v>
      </c>
    </row>
    <row r="26" spans="1:4" x14ac:dyDescent="0.2">
      <c r="A26" t="s">
        <v>263</v>
      </c>
      <c r="B26" t="s">
        <v>252</v>
      </c>
      <c r="C26" s="103" t="str">
        <f t="shared" si="0"/>
        <v>女子共通１００ｍH</v>
      </c>
      <c r="D26" s="145">
        <f>COUNTIFS(女子申込書!$L$7:$L$56,参加人数確認シート!A26,女子申込書!$M$7:$M$56,参加人数確認シート!B26)+COUNTIFS(女子申込書!$O$7:$O$56,参加人数確認シート!A26,女子申込書!$P$7:$P$56,参加人数確認シート!B26)</f>
        <v>0</v>
      </c>
    </row>
    <row r="27" spans="1:4" x14ac:dyDescent="0.2">
      <c r="A27" t="s">
        <v>263</v>
      </c>
      <c r="B27" t="s">
        <v>247</v>
      </c>
      <c r="C27" s="103" t="str">
        <f t="shared" si="0"/>
        <v>女子共通走高跳</v>
      </c>
      <c r="D27" s="145">
        <f>COUNTIFS(女子申込書!$L$7:$L$56,参加人数確認シート!A27,女子申込書!$M$7:$M$56,参加人数確認シート!B27)+COUNTIFS(女子申込書!$O$7:$O$56,参加人数確認シート!A27,女子申込書!$P$7:$P$56,参加人数確認シート!B27)</f>
        <v>0</v>
      </c>
    </row>
    <row r="28" spans="1:4" x14ac:dyDescent="0.2">
      <c r="A28" t="s">
        <v>263</v>
      </c>
      <c r="B28" t="s">
        <v>47</v>
      </c>
      <c r="C28" s="103" t="str">
        <f t="shared" si="0"/>
        <v>女子共通棒高跳</v>
      </c>
      <c r="D28" s="145">
        <f>COUNTIFS(女子申込書!$L$7:$L$56,参加人数確認シート!A28,女子申込書!$M$7:$M$56,参加人数確認シート!B28)+COUNTIFS(女子申込書!$O$7:$O$56,参加人数確認シート!A28,女子申込書!$P$7:$P$56,参加人数確認シート!B28)</f>
        <v>0</v>
      </c>
    </row>
    <row r="29" spans="1:4" x14ac:dyDescent="0.2">
      <c r="A29" t="s">
        <v>263</v>
      </c>
      <c r="B29" t="s">
        <v>48</v>
      </c>
      <c r="C29" s="103" t="str">
        <f t="shared" si="0"/>
        <v>女子共通走幅跳</v>
      </c>
      <c r="D29" s="145">
        <f>COUNTIFS(女子申込書!$L$7:$L$56,参加人数確認シート!A29,女子申込書!$M$7:$M$56,参加人数確認シート!B29)+COUNTIFS(女子申込書!$O$7:$O$56,参加人数確認シート!A29,女子申込書!$P$7:$P$56,参加人数確認シート!B29)</f>
        <v>0</v>
      </c>
    </row>
    <row r="30" spans="1:4" x14ac:dyDescent="0.2">
      <c r="A30" t="s">
        <v>263</v>
      </c>
      <c r="B30" t="s">
        <v>254</v>
      </c>
      <c r="C30" s="103" t="str">
        <f t="shared" si="0"/>
        <v>女子共通砲丸投(2.721kg)</v>
      </c>
      <c r="D30" s="145">
        <f>COUNTIFS(女子申込書!$L$7:$L$56,参加人数確認シート!A30,女子申込書!$M$7:$M$56,参加人数確認シート!B30)+COUNTIFS(女子申込書!$O$7:$O$56,参加人数確認シート!A30,女子申込書!$P$7:$P$56,参加人数確認シート!B30)</f>
        <v>0</v>
      </c>
    </row>
    <row r="31" spans="1:4" x14ac:dyDescent="0.2">
      <c r="A31" t="s">
        <v>263</v>
      </c>
      <c r="B31" t="s">
        <v>255</v>
      </c>
      <c r="C31" s="103" t="str">
        <f t="shared" si="0"/>
        <v>女子共通円盤投(1.000Kg)</v>
      </c>
      <c r="D31" s="145">
        <f>COUNTIFS(女子申込書!$L$7:$L$56,参加人数確認シート!A31,女子申込書!$M$7:$M$56,参加人数確認シート!B31)+COUNTIFS(女子申込書!$O$7:$O$56,参加人数確認シート!A31,女子申込書!$P$7:$P$56,参加人数確認シート!B31)</f>
        <v>0</v>
      </c>
    </row>
    <row r="32" spans="1:4" x14ac:dyDescent="0.2">
      <c r="A32" t="s">
        <v>263</v>
      </c>
      <c r="B32" t="s">
        <v>250</v>
      </c>
      <c r="C32" s="103" t="str">
        <f t="shared" si="0"/>
        <v>女子共通四種競技</v>
      </c>
      <c r="D32" s="145">
        <f>COUNTIFS(女子申込書!$L$7:$L$56,参加人数確認シート!A32,女子申込書!$M$7:$M$56,参加人数確認シート!B32)+COUNTIFS(女子申込書!$O$7:$O$56,参加人数確認シート!A32,女子申込書!$P$7:$P$56,参加人数確認シート!B32)</f>
        <v>0</v>
      </c>
    </row>
    <row r="33" spans="3:4" x14ac:dyDescent="0.2">
      <c r="C33" s="103" t="s">
        <v>269</v>
      </c>
      <c r="D33" s="145">
        <f>ROUNDDOWN(COUNTIF(女子申込書!$R$7:$R$56,"A")/4,0)+ROUNDDOWN(COUNTIF(女子申込書!$R$7:$R$56,"B")/4,0)+ROUNDDOWN(COUNTIF(女子申込書!$R$7:$R$56,"C")/4,0)+ROUNDDOWN(COUNTIF(女子申込書!$R$7:$R$56,"D")/4,0)+ROUNDDOWN(COUNTIF(女子申込書!$R$7:$R$56,"E")/4,0)+ROUNDDOWN(COUNTIF(女子申込書!$R$7:$R$56,"F")/4,0)+ROUNDDOWN(COUNTIF(女子申込書!$R$7:$R$56,"G")/4,0)</f>
        <v>0</v>
      </c>
    </row>
  </sheetData>
  <phoneticPr fontId="2"/>
  <conditionalFormatting sqref="D2:D33">
    <cfRule type="cellIs" dxfId="1" priority="1" operator="notEqual">
      <formula>0</formula>
    </cfRule>
  </conditionalFormatting>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5"/>
  <sheetViews>
    <sheetView workbookViewId="0"/>
  </sheetViews>
  <sheetFormatPr defaultColWidth="8.90625" defaultRowHeight="13" x14ac:dyDescent="0.2"/>
  <sheetData>
    <row r="2" spans="1:19" x14ac:dyDescent="0.2">
      <c r="H2" t="s">
        <v>3</v>
      </c>
      <c r="I2" t="s">
        <v>229</v>
      </c>
      <c r="J2" t="s">
        <v>230</v>
      </c>
      <c r="K2" t="s">
        <v>231</v>
      </c>
      <c r="L2" t="s">
        <v>232</v>
      </c>
      <c r="M2" t="s">
        <v>251</v>
      </c>
      <c r="N2" t="s">
        <v>4</v>
      </c>
      <c r="O2" t="s">
        <v>229</v>
      </c>
      <c r="P2" t="s">
        <v>230</v>
      </c>
      <c r="Q2" t="s">
        <v>231</v>
      </c>
      <c r="R2" t="s">
        <v>232</v>
      </c>
    </row>
    <row r="3" spans="1:19" x14ac:dyDescent="0.2">
      <c r="A3" s="64" t="s">
        <v>171</v>
      </c>
      <c r="B3" s="64" t="s">
        <v>214</v>
      </c>
      <c r="C3" s="64" t="s">
        <v>215</v>
      </c>
      <c r="D3" s="64" t="s">
        <v>17</v>
      </c>
      <c r="E3" s="64" t="s">
        <v>216</v>
      </c>
      <c r="F3" s="64" t="s">
        <v>217</v>
      </c>
      <c r="G3" s="64" t="s">
        <v>218</v>
      </c>
      <c r="H3" s="64" t="s">
        <v>224</v>
      </c>
      <c r="I3" s="64" t="s">
        <v>220</v>
      </c>
      <c r="J3" s="64"/>
      <c r="K3" s="64"/>
      <c r="L3" s="64"/>
      <c r="M3" s="64"/>
      <c r="N3" s="64" t="s">
        <v>224</v>
      </c>
      <c r="O3" s="64" t="s">
        <v>220</v>
      </c>
      <c r="P3" s="64"/>
      <c r="Q3" s="64"/>
      <c r="R3" s="64"/>
      <c r="S3" s="64" t="s">
        <v>265</v>
      </c>
    </row>
    <row r="4" spans="1:19" x14ac:dyDescent="0.2">
      <c r="A4" t="s">
        <v>55</v>
      </c>
      <c r="B4" t="s">
        <v>225</v>
      </c>
      <c r="C4" t="s">
        <v>227</v>
      </c>
      <c r="D4" t="s">
        <v>349</v>
      </c>
      <c r="E4" t="s">
        <v>228</v>
      </c>
      <c r="F4" t="s">
        <v>55</v>
      </c>
      <c r="H4" t="s">
        <v>256</v>
      </c>
      <c r="I4" t="s">
        <v>234</v>
      </c>
      <c r="J4" t="s">
        <v>234</v>
      </c>
      <c r="K4" t="s">
        <v>234</v>
      </c>
      <c r="L4" t="s">
        <v>236</v>
      </c>
      <c r="M4" t="s">
        <v>63</v>
      </c>
      <c r="N4" t="s">
        <v>260</v>
      </c>
      <c r="O4" t="s">
        <v>234</v>
      </c>
      <c r="P4" t="s">
        <v>234</v>
      </c>
      <c r="Q4" t="s">
        <v>234</v>
      </c>
      <c r="R4" t="s">
        <v>236</v>
      </c>
      <c r="S4" t="s">
        <v>266</v>
      </c>
    </row>
    <row r="5" spans="1:19" x14ac:dyDescent="0.2">
      <c r="A5" t="s">
        <v>200</v>
      </c>
      <c r="B5" t="s">
        <v>226</v>
      </c>
      <c r="D5" t="s">
        <v>350</v>
      </c>
      <c r="F5" t="s">
        <v>200</v>
      </c>
      <c r="H5" t="s">
        <v>257</v>
      </c>
      <c r="L5" t="s">
        <v>238</v>
      </c>
      <c r="M5" t="s">
        <v>68</v>
      </c>
      <c r="N5" t="s">
        <v>261</v>
      </c>
      <c r="R5" t="s">
        <v>240</v>
      </c>
    </row>
    <row r="6" spans="1:19" x14ac:dyDescent="0.2">
      <c r="A6" t="s">
        <v>194</v>
      </c>
      <c r="D6" t="s">
        <v>351</v>
      </c>
      <c r="F6" t="s">
        <v>194</v>
      </c>
      <c r="H6" t="s">
        <v>258</v>
      </c>
      <c r="L6" t="s">
        <v>240</v>
      </c>
      <c r="M6" t="s">
        <v>352</v>
      </c>
      <c r="N6" t="s">
        <v>262</v>
      </c>
      <c r="R6" t="s">
        <v>242</v>
      </c>
    </row>
    <row r="7" spans="1:19" x14ac:dyDescent="0.2">
      <c r="A7" t="s">
        <v>195</v>
      </c>
      <c r="F7" t="s">
        <v>195</v>
      </c>
      <c r="H7" t="s">
        <v>259</v>
      </c>
      <c r="L7" t="s">
        <v>242</v>
      </c>
      <c r="M7" t="s">
        <v>353</v>
      </c>
      <c r="N7" t="s">
        <v>263</v>
      </c>
      <c r="R7" t="s">
        <v>253</v>
      </c>
    </row>
    <row r="8" spans="1:19" x14ac:dyDescent="0.2">
      <c r="A8" t="s">
        <v>196</v>
      </c>
      <c r="F8" t="s">
        <v>196</v>
      </c>
      <c r="L8" t="s">
        <v>244</v>
      </c>
      <c r="M8" t="s">
        <v>354</v>
      </c>
      <c r="R8" t="s">
        <v>247</v>
      </c>
    </row>
    <row r="9" spans="1:19" x14ac:dyDescent="0.2">
      <c r="A9" t="s">
        <v>197</v>
      </c>
      <c r="F9" t="s">
        <v>197</v>
      </c>
      <c r="L9" t="s">
        <v>246</v>
      </c>
      <c r="M9" t="s">
        <v>355</v>
      </c>
      <c r="R9" t="s">
        <v>47</v>
      </c>
    </row>
    <row r="10" spans="1:19" x14ac:dyDescent="0.2">
      <c r="A10" t="s">
        <v>198</v>
      </c>
      <c r="F10" t="s">
        <v>198</v>
      </c>
      <c r="L10" t="s">
        <v>247</v>
      </c>
      <c r="M10" t="s">
        <v>356</v>
      </c>
      <c r="R10" t="s">
        <v>48</v>
      </c>
    </row>
    <row r="11" spans="1:19" x14ac:dyDescent="0.2">
      <c r="A11" t="s">
        <v>199</v>
      </c>
      <c r="F11" t="s">
        <v>199</v>
      </c>
      <c r="L11" t="s">
        <v>47</v>
      </c>
      <c r="R11" t="s">
        <v>254</v>
      </c>
    </row>
    <row r="12" spans="1:19" x14ac:dyDescent="0.2">
      <c r="A12" t="s">
        <v>201</v>
      </c>
      <c r="F12" t="s">
        <v>201</v>
      </c>
      <c r="L12" t="s">
        <v>48</v>
      </c>
      <c r="R12" t="s">
        <v>255</v>
      </c>
    </row>
    <row r="13" spans="1:19" x14ac:dyDescent="0.2">
      <c r="A13" t="s">
        <v>202</v>
      </c>
      <c r="F13" t="s">
        <v>202</v>
      </c>
      <c r="L13" t="s">
        <v>248</v>
      </c>
      <c r="R13" t="s">
        <v>250</v>
      </c>
    </row>
    <row r="14" spans="1:19" x14ac:dyDescent="0.2">
      <c r="A14" t="s">
        <v>203</v>
      </c>
      <c r="F14" t="s">
        <v>203</v>
      </c>
      <c r="L14" t="s">
        <v>249</v>
      </c>
    </row>
    <row r="15" spans="1:19" x14ac:dyDescent="0.2">
      <c r="L15" t="s">
        <v>250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1AEA9-CED6-4E28-9C82-6E40DE5A68FA}">
  <dimension ref="A1:AB9"/>
  <sheetViews>
    <sheetView workbookViewId="0">
      <selection sqref="A1:H1"/>
    </sheetView>
  </sheetViews>
  <sheetFormatPr defaultRowHeight="13" x14ac:dyDescent="0.2"/>
  <sheetData>
    <row r="1" spans="1:28" ht="56" thickBot="1" x14ac:dyDescent="0.25">
      <c r="A1" s="268"/>
      <c r="B1" s="268"/>
      <c r="C1" s="268"/>
      <c r="D1" s="268"/>
      <c r="E1" s="268"/>
      <c r="F1" s="268"/>
      <c r="G1" s="268"/>
      <c r="H1" s="268"/>
      <c r="I1" s="207" t="s">
        <v>52</v>
      </c>
      <c r="J1" s="269"/>
      <c r="K1" s="270" t="str">
        <f>総括!L1</f>
        <v>＊</v>
      </c>
      <c r="L1" s="270"/>
      <c r="M1" s="270"/>
      <c r="N1" s="270"/>
      <c r="O1" s="271"/>
      <c r="P1" s="163"/>
      <c r="Q1" s="163"/>
      <c r="R1" s="163"/>
      <c r="S1" s="163"/>
      <c r="T1" s="163"/>
      <c r="U1" s="163"/>
      <c r="V1" s="163"/>
      <c r="W1" s="163"/>
      <c r="X1" s="163"/>
      <c r="Y1" s="163"/>
      <c r="Z1" s="163"/>
      <c r="AA1" s="163"/>
      <c r="AB1" s="163"/>
    </row>
    <row r="2" spans="1:28" ht="13" customHeight="1" x14ac:dyDescent="0.2">
      <c r="I2" s="10"/>
      <c r="J2" s="10"/>
      <c r="K2" s="10"/>
      <c r="L2" s="10"/>
      <c r="M2" s="10"/>
      <c r="N2" s="10"/>
      <c r="O2" s="10"/>
      <c r="P2" s="163"/>
      <c r="Q2" s="163"/>
      <c r="R2" s="163"/>
      <c r="S2" s="163"/>
      <c r="T2" s="163"/>
      <c r="U2" s="163"/>
      <c r="V2" s="163"/>
      <c r="W2" s="163"/>
      <c r="X2" s="163"/>
      <c r="Y2" s="163"/>
      <c r="Z2" s="163"/>
      <c r="AA2" s="163"/>
      <c r="AB2" s="163"/>
    </row>
    <row r="3" spans="1:28" ht="13" customHeight="1" x14ac:dyDescent="0.2">
      <c r="A3" s="272" t="s">
        <v>376</v>
      </c>
      <c r="B3" s="273"/>
      <c r="C3" s="273"/>
      <c r="D3" s="274"/>
      <c r="E3" s="232">
        <f>総括!F12</f>
        <v>0</v>
      </c>
      <c r="F3" s="233"/>
      <c r="G3" s="233"/>
      <c r="H3" s="233"/>
      <c r="I3" s="233"/>
      <c r="J3" s="233"/>
      <c r="K3" s="275" t="s">
        <v>54</v>
      </c>
      <c r="L3" s="275"/>
      <c r="M3" s="275"/>
      <c r="N3" s="275"/>
      <c r="O3" s="275"/>
      <c r="P3" s="163"/>
      <c r="Q3" s="163"/>
      <c r="R3" s="163"/>
      <c r="S3" s="163"/>
      <c r="T3" s="163"/>
      <c r="U3" s="163"/>
      <c r="V3" s="163"/>
      <c r="W3" s="163"/>
      <c r="X3" s="163"/>
      <c r="Y3" s="163"/>
      <c r="Z3" s="163"/>
      <c r="AA3" s="163"/>
      <c r="AB3" s="163"/>
    </row>
    <row r="4" spans="1:28" ht="14" x14ac:dyDescent="0.2">
      <c r="A4" s="214" t="s">
        <v>72</v>
      </c>
      <c r="B4" s="214"/>
      <c r="C4" s="214"/>
      <c r="D4" s="214"/>
      <c r="E4" s="233">
        <f>総括!B14</f>
        <v>0</v>
      </c>
      <c r="F4" s="233"/>
      <c r="G4" s="233"/>
      <c r="H4" s="233"/>
      <c r="I4" s="233"/>
      <c r="J4" s="234"/>
      <c r="K4" s="232" t="str">
        <f>総括!B10</f>
        <v>道央</v>
      </c>
      <c r="L4" s="233"/>
      <c r="M4" s="233"/>
      <c r="N4" s="234"/>
      <c r="O4" s="168" t="s">
        <v>377</v>
      </c>
      <c r="P4" s="163"/>
      <c r="Q4" s="163"/>
      <c r="R4" s="163"/>
      <c r="S4" s="163"/>
      <c r="T4" s="163"/>
      <c r="U4" s="163"/>
      <c r="V4" s="163"/>
      <c r="W4" s="163"/>
      <c r="X4" s="163"/>
      <c r="Y4" s="163"/>
      <c r="Z4" s="163"/>
      <c r="AA4" s="163"/>
      <c r="AB4" s="163"/>
    </row>
    <row r="5" spans="1:28" ht="14" x14ac:dyDescent="0.2">
      <c r="A5" s="174"/>
      <c r="B5" s="174"/>
      <c r="C5" s="174"/>
      <c r="D5" s="174"/>
      <c r="E5" s="175"/>
      <c r="F5" s="175"/>
      <c r="G5" s="175"/>
      <c r="H5" s="175"/>
      <c r="I5" s="175"/>
      <c r="J5" s="175"/>
      <c r="K5" s="175"/>
      <c r="L5" s="175"/>
      <c r="M5" s="175"/>
      <c r="N5" s="175"/>
      <c r="O5" s="176"/>
      <c r="P5" s="163"/>
      <c r="Q5" s="163"/>
      <c r="R5" s="163"/>
      <c r="S5" s="163"/>
      <c r="T5" s="163"/>
      <c r="U5" s="163"/>
      <c r="V5" s="163"/>
      <c r="W5" s="163"/>
      <c r="X5" s="163"/>
      <c r="Y5" s="163"/>
      <c r="Z5" s="163"/>
      <c r="AA5" s="163"/>
      <c r="AB5" s="163"/>
    </row>
    <row r="6" spans="1:28" ht="14" x14ac:dyDescent="0.2">
      <c r="A6" s="161" t="s">
        <v>358</v>
      </c>
      <c r="B6" s="59"/>
      <c r="C6" s="59"/>
      <c r="D6" s="59"/>
      <c r="E6" s="3"/>
      <c r="F6" s="3"/>
      <c r="G6" s="3"/>
      <c r="H6" s="3"/>
      <c r="I6" s="3"/>
      <c r="J6" s="3"/>
      <c r="K6" s="3"/>
      <c r="L6" s="3"/>
      <c r="M6" s="3"/>
      <c r="N6" s="3"/>
      <c r="O6" s="162"/>
      <c r="P6" s="163"/>
      <c r="Q6" s="163"/>
      <c r="R6" s="163"/>
      <c r="S6" s="163"/>
      <c r="T6" s="163"/>
      <c r="U6" s="163"/>
      <c r="V6" s="163"/>
      <c r="W6" s="163"/>
      <c r="X6" s="163"/>
      <c r="Y6" s="163"/>
      <c r="Z6" s="163"/>
      <c r="AA6" s="163"/>
      <c r="AB6" s="163"/>
    </row>
    <row r="7" spans="1:28" x14ac:dyDescent="0.2">
      <c r="A7" s="276" t="s">
        <v>206</v>
      </c>
      <c r="B7" s="276" t="s">
        <v>359</v>
      </c>
      <c r="C7" s="278" t="s">
        <v>360</v>
      </c>
      <c r="D7" s="279"/>
      <c r="E7" s="279"/>
      <c r="F7" s="280"/>
      <c r="G7" s="284" t="s">
        <v>361</v>
      </c>
      <c r="H7" s="164" t="s">
        <v>362</v>
      </c>
      <c r="I7" s="164"/>
      <c r="J7" s="164" t="s">
        <v>363</v>
      </c>
      <c r="K7" s="164"/>
      <c r="L7" s="164" t="s">
        <v>364</v>
      </c>
      <c r="M7" s="164"/>
      <c r="N7" s="164" t="s">
        <v>365</v>
      </c>
      <c r="O7" s="165"/>
      <c r="P7" s="164" t="s">
        <v>366</v>
      </c>
      <c r="Q7" s="165"/>
      <c r="R7" s="166" t="s">
        <v>367</v>
      </c>
      <c r="S7" s="166"/>
      <c r="T7" s="164" t="s">
        <v>368</v>
      </c>
      <c r="U7" s="165"/>
      <c r="V7" s="164" t="s">
        <v>369</v>
      </c>
      <c r="W7" s="165"/>
      <c r="X7" s="166" t="s">
        <v>370</v>
      </c>
      <c r="Y7" s="166"/>
      <c r="Z7" s="286" t="s">
        <v>74</v>
      </c>
      <c r="AA7" s="166" t="s">
        <v>371</v>
      </c>
      <c r="AB7" s="166"/>
    </row>
    <row r="8" spans="1:28" x14ac:dyDescent="0.2">
      <c r="A8" s="277"/>
      <c r="B8" s="277"/>
      <c r="C8" s="281"/>
      <c r="D8" s="282"/>
      <c r="E8" s="282"/>
      <c r="F8" s="283"/>
      <c r="G8" s="285"/>
      <c r="H8" s="167" t="s">
        <v>372</v>
      </c>
      <c r="I8" s="167">
        <v>500</v>
      </c>
      <c r="J8" s="167" t="s">
        <v>207</v>
      </c>
      <c r="K8" s="167">
        <v>500</v>
      </c>
      <c r="L8" s="167" t="str">
        <f>IF([1]総括!$B$24&lt;&gt;"","あり","なし")</f>
        <v>なし</v>
      </c>
      <c r="M8" s="167" t="str">
        <f>IF(総括!$B$23&lt;&gt;"","0","300")</f>
        <v>300</v>
      </c>
      <c r="N8" s="167" t="s">
        <v>373</v>
      </c>
      <c r="O8" s="168">
        <v>700</v>
      </c>
      <c r="P8" s="167" t="s">
        <v>373</v>
      </c>
      <c r="Q8" s="168">
        <v>1000</v>
      </c>
      <c r="R8" s="169" t="s">
        <v>374</v>
      </c>
      <c r="S8" s="169">
        <v>1200</v>
      </c>
      <c r="T8" s="167" t="s">
        <v>373</v>
      </c>
      <c r="U8" s="168">
        <v>700</v>
      </c>
      <c r="V8" s="167" t="s">
        <v>373</v>
      </c>
      <c r="W8" s="168">
        <v>1000</v>
      </c>
      <c r="X8" s="169" t="s">
        <v>374</v>
      </c>
      <c r="Y8" s="169">
        <v>1200</v>
      </c>
      <c r="Z8" s="287"/>
      <c r="AA8" s="169" t="s">
        <v>375</v>
      </c>
      <c r="AB8" s="169" t="s">
        <v>251</v>
      </c>
    </row>
    <row r="9" spans="1:28" ht="26" customHeight="1" x14ac:dyDescent="0.2">
      <c r="A9" s="123" t="str">
        <f>$K$1</f>
        <v>＊</v>
      </c>
      <c r="B9" s="123" t="str">
        <f>$K$4</f>
        <v>道央</v>
      </c>
      <c r="C9" s="241">
        <f>$E$3</f>
        <v>0</v>
      </c>
      <c r="D9" s="242"/>
      <c r="E9" s="242"/>
      <c r="F9" s="243"/>
      <c r="G9" s="170">
        <f>ROUNDUP((N9+P9+T9+V9)/3,0)</f>
        <v>0</v>
      </c>
      <c r="H9" s="170">
        <f>参加料!F9</f>
        <v>0</v>
      </c>
      <c r="I9" s="170">
        <f>H9*I8</f>
        <v>0</v>
      </c>
      <c r="J9" s="170">
        <f>参加料!G9</f>
        <v>0</v>
      </c>
      <c r="K9" s="170">
        <f>J9*K8</f>
        <v>0</v>
      </c>
      <c r="L9" s="170">
        <f>参加料!H13</f>
        <v>0</v>
      </c>
      <c r="M9" s="170">
        <f>L9*M8</f>
        <v>0</v>
      </c>
      <c r="N9" s="170">
        <f>参加料!F10</f>
        <v>0</v>
      </c>
      <c r="O9" s="171">
        <f>N9*O8</f>
        <v>0</v>
      </c>
      <c r="P9" s="172">
        <f>参加料!F11</f>
        <v>0</v>
      </c>
      <c r="Q9" s="172">
        <f>P9*Q8</f>
        <v>0</v>
      </c>
      <c r="R9" s="172">
        <f>参加料!F12</f>
        <v>0</v>
      </c>
      <c r="S9" s="172">
        <f>R9*S8</f>
        <v>0</v>
      </c>
      <c r="T9" s="172">
        <f>参加料!G10</f>
        <v>0</v>
      </c>
      <c r="U9" s="172">
        <f>T9*U8</f>
        <v>0</v>
      </c>
      <c r="V9" s="172">
        <f>参加料!G11</f>
        <v>0</v>
      </c>
      <c r="W9" s="172">
        <f>V9*W8</f>
        <v>0</v>
      </c>
      <c r="X9" s="172">
        <f>参加料!G12</f>
        <v>0</v>
      </c>
      <c r="Y9" s="172">
        <f>X9*Y8</f>
        <v>0</v>
      </c>
      <c r="Z9" s="172">
        <f>I9+K9+M9+O9+Q9+S9+U9+W9+Y9</f>
        <v>0</v>
      </c>
      <c r="AA9" s="173">
        <f>参加料!G6</f>
        <v>0</v>
      </c>
      <c r="AB9" s="173">
        <f>参加料!I6</f>
        <v>0</v>
      </c>
    </row>
  </sheetData>
  <mergeCells count="15">
    <mergeCell ref="Z7:Z8"/>
    <mergeCell ref="C9:F9"/>
    <mergeCell ref="A1:H1"/>
    <mergeCell ref="I1:J1"/>
    <mergeCell ref="K1:O1"/>
    <mergeCell ref="A3:D3"/>
    <mergeCell ref="E3:J3"/>
    <mergeCell ref="K3:O3"/>
    <mergeCell ref="A4:D4"/>
    <mergeCell ref="E4:J4"/>
    <mergeCell ref="K4:N4"/>
    <mergeCell ref="A7:A8"/>
    <mergeCell ref="B7:B8"/>
    <mergeCell ref="C7:F8"/>
    <mergeCell ref="G7:G8"/>
  </mergeCells>
  <phoneticPr fontId="2"/>
  <conditionalFormatting sqref="AA9:AB9">
    <cfRule type="cellIs" dxfId="0" priority="1" operator="equal">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35EE5-B337-42A9-9906-88AB795825BC}">
  <dimension ref="A1:R2"/>
  <sheetViews>
    <sheetView workbookViewId="0"/>
  </sheetViews>
  <sheetFormatPr defaultRowHeight="13" x14ac:dyDescent="0.2"/>
  <sheetData>
    <row r="1" spans="1:18" x14ac:dyDescent="0.2">
      <c r="A1" s="181" t="s">
        <v>359</v>
      </c>
      <c r="B1" s="181" t="s">
        <v>381</v>
      </c>
      <c r="C1" s="181" t="s">
        <v>382</v>
      </c>
      <c r="D1" s="181" t="s">
        <v>383</v>
      </c>
      <c r="E1" s="181" t="s">
        <v>384</v>
      </c>
      <c r="F1" s="181" t="s">
        <v>385</v>
      </c>
      <c r="G1" s="181" t="s">
        <v>386</v>
      </c>
      <c r="H1" s="181" t="s">
        <v>387</v>
      </c>
      <c r="I1" s="181" t="s">
        <v>388</v>
      </c>
      <c r="J1" s="181" t="s">
        <v>389</v>
      </c>
      <c r="K1" s="181" t="s">
        <v>390</v>
      </c>
      <c r="L1" s="181" t="s">
        <v>391</v>
      </c>
      <c r="M1" s="181" t="s">
        <v>392</v>
      </c>
      <c r="N1" s="181" t="s">
        <v>393</v>
      </c>
      <c r="O1" s="181" t="s">
        <v>394</v>
      </c>
      <c r="P1" s="181" t="s">
        <v>396</v>
      </c>
      <c r="Q1" s="181" t="s">
        <v>397</v>
      </c>
      <c r="R1" s="181" t="s">
        <v>398</v>
      </c>
    </row>
    <row r="2" spans="1:18" ht="25" customHeight="1" x14ac:dyDescent="0.2">
      <c r="A2" s="181" t="str">
        <f>総括!B10</f>
        <v>道央</v>
      </c>
      <c r="B2" s="181">
        <f>総括!F12</f>
        <v>0</v>
      </c>
      <c r="C2" s="181">
        <f>総括!B14</f>
        <v>0</v>
      </c>
      <c r="D2" s="181">
        <f>総括!J15</f>
        <v>0</v>
      </c>
      <c r="E2" s="181">
        <f>総括!J17</f>
        <v>0</v>
      </c>
      <c r="F2" s="181" t="str">
        <f>総括!E18&amp;"  "&amp;総括!D19</f>
        <v xml:space="preserve">  </v>
      </c>
      <c r="G2" s="181">
        <f>総括!B23</f>
        <v>0</v>
      </c>
      <c r="H2" s="181" t="str">
        <f>総括!J23</f>
        <v>一任</v>
      </c>
      <c r="I2" s="181">
        <f>総括!M23</f>
        <v>0</v>
      </c>
      <c r="J2" s="181">
        <f>総括!B26</f>
        <v>0</v>
      </c>
      <c r="K2" s="182" t="str">
        <f>総括!J26</f>
        <v>一任</v>
      </c>
      <c r="L2" s="182">
        <f>総括!M26</f>
        <v>0</v>
      </c>
      <c r="M2" s="181">
        <f>総括!B29</f>
        <v>0</v>
      </c>
      <c r="N2" s="182" t="str">
        <f>総括!J29</f>
        <v>一任</v>
      </c>
      <c r="O2" s="181">
        <f>総括!M29</f>
        <v>0</v>
      </c>
      <c r="P2" s="181">
        <f>総括!B32</f>
        <v>0</v>
      </c>
      <c r="Q2" s="182" t="str">
        <f>総括!J32</f>
        <v>一任</v>
      </c>
      <c r="R2" s="182">
        <f>総括!M32</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大会要項</vt:lpstr>
      <vt:lpstr>総括</vt:lpstr>
      <vt:lpstr>参加料</vt:lpstr>
      <vt:lpstr>男子申込書</vt:lpstr>
      <vt:lpstr>女子申込書</vt:lpstr>
      <vt:lpstr>参加人数確認シート</vt:lpstr>
      <vt:lpstr>システムシート</vt:lpstr>
      <vt:lpstr>会計シート</vt:lpstr>
      <vt:lpstr>所属シート</vt:lpstr>
      <vt:lpstr>作業シート</vt:lpstr>
      <vt:lpstr>女子申込書!Print_Area</vt:lpstr>
      <vt:lpstr>総括!Print_Area</vt:lpstr>
      <vt:lpstr>大会要項!Print_Area</vt:lpstr>
      <vt:lpstr>男子申込書!Print_Area</vt:lpstr>
      <vt:lpstr>女子１年</vt:lpstr>
      <vt:lpstr>女子２年</vt:lpstr>
      <vt:lpstr>女子３年</vt:lpstr>
      <vt:lpstr>女子共通</vt:lpstr>
      <vt:lpstr>男子１年</vt:lpstr>
      <vt:lpstr>男子２年</vt:lpstr>
      <vt:lpstr>男子３年</vt:lpstr>
      <vt:lpstr>男子共通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瀬尾　広志</dc:creator>
  <cp:lastModifiedBy>USER</cp:lastModifiedBy>
  <cp:lastPrinted>2023-05-21T02:07:46Z</cp:lastPrinted>
  <dcterms:created xsi:type="dcterms:W3CDTF">2004-05-25T01:40:42Z</dcterms:created>
  <dcterms:modified xsi:type="dcterms:W3CDTF">2024-05-18T12:18:16Z</dcterms:modified>
</cp:coreProperties>
</file>