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152" yWindow="-36" windowWidth="15960" windowHeight="13176" tabRatio="909" activeTab="2"/>
  </bookViews>
  <sheets>
    <sheet name="TEAM U8" sheetId="19" r:id="rId1"/>
    <sheet name="TEAM U10" sheetId="20" r:id="rId2"/>
    <sheet name="TEAM U12" sheetId="21" r:id="rId3"/>
    <sheet name="W6" sheetId="5" r:id="rId4"/>
    <sheet name="W7" sheetId="6" r:id="rId5"/>
    <sheet name="W8" sheetId="7" r:id="rId6"/>
    <sheet name="W9" sheetId="8" r:id="rId7"/>
    <sheet name="W10 " sheetId="9" r:id="rId8"/>
    <sheet name="W11 " sheetId="10" r:id="rId9"/>
    <sheet name="M6" sheetId="11" r:id="rId10"/>
    <sheet name="M7" sheetId="12" r:id="rId11"/>
    <sheet name="M8" sheetId="13" r:id="rId12"/>
    <sheet name="M9" sheetId="14" r:id="rId13"/>
    <sheet name="M10 " sheetId="15" r:id="rId14"/>
    <sheet name="M11" sheetId="16" r:id="rId15"/>
    <sheet name="Tabelle1" sheetId="28" r:id="rId16"/>
  </sheets>
  <calcPr calcId="145621"/>
</workbook>
</file>

<file path=xl/calcChain.xml><?xml version="1.0" encoding="utf-8"?>
<calcChain xmlns="http://schemas.openxmlformats.org/spreadsheetml/2006/main">
  <c r="I22" i="19" l="1"/>
  <c r="N22" i="19"/>
  <c r="V22" i="19"/>
  <c r="I23" i="19"/>
  <c r="N23" i="19"/>
  <c r="V23" i="19"/>
  <c r="I24" i="19"/>
  <c r="N24" i="19"/>
  <c r="V24" i="19"/>
  <c r="I25" i="19"/>
  <c r="N25" i="19"/>
  <c r="V25" i="19"/>
  <c r="I26" i="19"/>
  <c r="N26" i="19"/>
  <c r="O25" i="19" s="1"/>
  <c r="V26" i="19"/>
  <c r="I27" i="19"/>
  <c r="J25" i="19" s="1"/>
  <c r="N27" i="19"/>
  <c r="V27" i="19"/>
  <c r="W25" i="19" s="1"/>
  <c r="I28" i="19"/>
  <c r="N28" i="19"/>
  <c r="V28" i="19"/>
  <c r="I29" i="19"/>
  <c r="J29" i="19" s="1"/>
  <c r="N29" i="19"/>
  <c r="O29" i="19" s="1"/>
  <c r="P29" i="19" s="1"/>
  <c r="V29" i="19"/>
  <c r="W29" i="19" s="1"/>
  <c r="I30" i="19"/>
  <c r="N30" i="19"/>
  <c r="V30" i="19"/>
  <c r="I31" i="19"/>
  <c r="N31" i="19"/>
  <c r="V31" i="19"/>
  <c r="I32" i="19"/>
  <c r="N32" i="19"/>
  <c r="V32" i="19"/>
  <c r="I33" i="19"/>
  <c r="N33" i="19"/>
  <c r="V33" i="19"/>
  <c r="I34" i="19"/>
  <c r="N34" i="19"/>
  <c r="O33" i="19" s="1"/>
  <c r="V34" i="19"/>
  <c r="I35" i="19"/>
  <c r="J33" i="19" s="1"/>
  <c r="N35" i="19"/>
  <c r="V35" i="19"/>
  <c r="W33" i="19" s="1"/>
  <c r="I36" i="19"/>
  <c r="N36" i="19"/>
  <c r="V36" i="19"/>
  <c r="I37" i="19"/>
  <c r="J37" i="19" s="1"/>
  <c r="N37" i="19"/>
  <c r="O37" i="19" s="1"/>
  <c r="P37" i="19" s="1"/>
  <c r="V37" i="19"/>
  <c r="W37" i="19" s="1"/>
  <c r="I38" i="19"/>
  <c r="N38" i="19"/>
  <c r="V38" i="19"/>
  <c r="I39" i="19"/>
  <c r="N39" i="19"/>
  <c r="V39" i="19"/>
  <c r="I40" i="19"/>
  <c r="N40" i="19"/>
  <c r="V40" i="19"/>
  <c r="I41" i="19"/>
  <c r="N41" i="19"/>
  <c r="V41" i="19"/>
  <c r="I42" i="19"/>
  <c r="N42" i="19"/>
  <c r="O41" i="19" s="1"/>
  <c r="V42" i="19"/>
  <c r="I43" i="19"/>
  <c r="J41" i="19" s="1"/>
  <c r="N43" i="19"/>
  <c r="V43" i="19"/>
  <c r="W41" i="19" s="1"/>
  <c r="I44" i="19"/>
  <c r="N44" i="19"/>
  <c r="V44" i="19"/>
  <c r="I45" i="19"/>
  <c r="J45" i="19" s="1"/>
  <c r="K45" i="19" s="1"/>
  <c r="N45" i="19"/>
  <c r="O45" i="19" s="1"/>
  <c r="P45" i="19" s="1"/>
  <c r="V45" i="19"/>
  <c r="W45" i="19" s="1"/>
  <c r="I46" i="19"/>
  <c r="N46" i="19"/>
  <c r="V46" i="19"/>
  <c r="I47" i="19"/>
  <c r="N47" i="19"/>
  <c r="V47" i="19"/>
  <c r="I48" i="19"/>
  <c r="N48" i="19"/>
  <c r="V48" i="19"/>
  <c r="I49" i="19"/>
  <c r="N49" i="19"/>
  <c r="V49" i="19"/>
  <c r="I50" i="19"/>
  <c r="N50" i="19"/>
  <c r="O49" i="19" s="1"/>
  <c r="V50" i="19"/>
  <c r="I51" i="19"/>
  <c r="J49" i="19" s="1"/>
  <c r="N51" i="19"/>
  <c r="V51" i="19"/>
  <c r="W49" i="19" s="1"/>
  <c r="I52" i="19"/>
  <c r="N52" i="19"/>
  <c r="V52" i="19"/>
  <c r="I53" i="19"/>
  <c r="J53" i="19" s="1"/>
  <c r="K53" i="19" s="1"/>
  <c r="N53" i="19"/>
  <c r="O53" i="19" s="1"/>
  <c r="P53" i="19" s="1"/>
  <c r="V53" i="19"/>
  <c r="W53" i="19" s="1"/>
  <c r="I54" i="19"/>
  <c r="N54" i="19"/>
  <c r="V54" i="19"/>
  <c r="I55" i="19"/>
  <c r="N55" i="19"/>
  <c r="V55" i="19"/>
  <c r="I56" i="19"/>
  <c r="N56" i="19"/>
  <c r="V56" i="19"/>
  <c r="I57" i="19"/>
  <c r="N57" i="19"/>
  <c r="V57" i="19"/>
  <c r="I58" i="19"/>
  <c r="N58" i="19"/>
  <c r="O57" i="19" s="1"/>
  <c r="V58" i="19"/>
  <c r="I59" i="19"/>
  <c r="J57" i="19" s="1"/>
  <c r="N59" i="19"/>
  <c r="V59" i="19"/>
  <c r="W57" i="19" s="1"/>
  <c r="I60" i="19"/>
  <c r="N60" i="19"/>
  <c r="V60" i="19"/>
  <c r="I61" i="19"/>
  <c r="J61" i="19" s="1"/>
  <c r="K61" i="19" s="1"/>
  <c r="N61" i="19"/>
  <c r="O61" i="19" s="1"/>
  <c r="P61" i="19" s="1"/>
  <c r="V61" i="19"/>
  <c r="W61" i="19" s="1"/>
  <c r="I62" i="19"/>
  <c r="N62" i="19"/>
  <c r="V62" i="19"/>
  <c r="I63" i="19"/>
  <c r="N63" i="19"/>
  <c r="V63" i="19"/>
  <c r="I64" i="19"/>
  <c r="N64" i="19"/>
  <c r="V64" i="19"/>
  <c r="I65" i="19"/>
  <c r="N65" i="19"/>
  <c r="V65" i="19"/>
  <c r="I66" i="19"/>
  <c r="N66" i="19"/>
  <c r="O65" i="19" s="1"/>
  <c r="V66" i="19"/>
  <c r="I67" i="19"/>
  <c r="J65" i="19" s="1"/>
  <c r="N67" i="19"/>
  <c r="V67" i="19"/>
  <c r="W65" i="19" s="1"/>
  <c r="I68" i="19"/>
  <c r="N68" i="19"/>
  <c r="V68" i="19"/>
  <c r="X61" i="19" l="1"/>
  <c r="X53" i="19"/>
  <c r="X45" i="19"/>
  <c r="X37" i="19"/>
  <c r="X29" i="19"/>
  <c r="K37" i="19"/>
  <c r="K29" i="19"/>
  <c r="H6" i="21" l="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5" i="21"/>
  <c r="N6" i="19"/>
  <c r="N7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5" i="19"/>
  <c r="O5" i="19"/>
  <c r="X68" i="21" l="1"/>
  <c r="P68" i="21"/>
  <c r="I65" i="21"/>
  <c r="X67" i="21"/>
  <c r="P67" i="21"/>
  <c r="X66" i="21"/>
  <c r="P66" i="21"/>
  <c r="X65" i="21"/>
  <c r="Y65" i="21" s="1"/>
  <c r="P65" i="21"/>
  <c r="Q65" i="21" s="1"/>
  <c r="X64" i="21"/>
  <c r="P64" i="21"/>
  <c r="X63" i="21"/>
  <c r="P63" i="21"/>
  <c r="X62" i="21"/>
  <c r="P62" i="21"/>
  <c r="X61" i="21"/>
  <c r="Y61" i="21" s="1"/>
  <c r="P61" i="21"/>
  <c r="Q61" i="21" s="1"/>
  <c r="R61" i="21" s="1"/>
  <c r="X60" i="21"/>
  <c r="P60" i="21"/>
  <c r="X59" i="21"/>
  <c r="P59" i="21"/>
  <c r="X58" i="21"/>
  <c r="P58" i="21"/>
  <c r="X57" i="21"/>
  <c r="Y57" i="21" s="1"/>
  <c r="Q57" i="21"/>
  <c r="P57" i="21"/>
  <c r="X56" i="21"/>
  <c r="P56" i="21"/>
  <c r="X55" i="21"/>
  <c r="P55" i="21"/>
  <c r="X54" i="21"/>
  <c r="P54" i="21"/>
  <c r="X53" i="21"/>
  <c r="Y53" i="21" s="1"/>
  <c r="Z53" i="21" s="1"/>
  <c r="P53" i="21"/>
  <c r="X52" i="21"/>
  <c r="P52" i="21"/>
  <c r="X51" i="21"/>
  <c r="P51" i="21"/>
  <c r="X50" i="21"/>
  <c r="P50" i="21"/>
  <c r="Y49" i="21"/>
  <c r="X49" i="21"/>
  <c r="P49" i="21"/>
  <c r="X48" i="21"/>
  <c r="P48" i="21"/>
  <c r="X47" i="21"/>
  <c r="P47" i="21"/>
  <c r="X46" i="21"/>
  <c r="P46" i="21"/>
  <c r="X45" i="21"/>
  <c r="P45" i="21"/>
  <c r="I45" i="21"/>
  <c r="X44" i="21"/>
  <c r="P44" i="21"/>
  <c r="X43" i="21"/>
  <c r="P43" i="21"/>
  <c r="X42" i="21"/>
  <c r="P42" i="21"/>
  <c r="X41" i="21"/>
  <c r="P41" i="21"/>
  <c r="Q41" i="21" s="1"/>
  <c r="X40" i="21"/>
  <c r="P40" i="21"/>
  <c r="X39" i="21"/>
  <c r="P39" i="21"/>
  <c r="X38" i="21"/>
  <c r="P38" i="21"/>
  <c r="X37" i="21"/>
  <c r="Y37" i="21" s="1"/>
  <c r="P37" i="21"/>
  <c r="Q37" i="21" s="1"/>
  <c r="X36" i="21"/>
  <c r="P36" i="21"/>
  <c r="I33" i="21"/>
  <c r="X35" i="21"/>
  <c r="P35" i="21"/>
  <c r="X34" i="21"/>
  <c r="P34" i="21"/>
  <c r="Y33" i="21"/>
  <c r="X33" i="21"/>
  <c r="P33" i="21"/>
  <c r="X32" i="21"/>
  <c r="P32" i="21"/>
  <c r="X31" i="21"/>
  <c r="P31" i="21"/>
  <c r="X30" i="21"/>
  <c r="P30" i="21"/>
  <c r="X29" i="21"/>
  <c r="P29" i="21"/>
  <c r="X28" i="21"/>
  <c r="P28" i="21"/>
  <c r="X27" i="21"/>
  <c r="P27" i="21"/>
  <c r="X26" i="21"/>
  <c r="P26" i="21"/>
  <c r="X25" i="21"/>
  <c r="P25" i="21"/>
  <c r="Q25" i="21" s="1"/>
  <c r="X24" i="21"/>
  <c r="P24" i="21"/>
  <c r="X23" i="21"/>
  <c r="P23" i="21"/>
  <c r="X22" i="21"/>
  <c r="P22" i="21"/>
  <c r="X21" i="21"/>
  <c r="P21" i="21"/>
  <c r="Q21" i="21" s="1"/>
  <c r="I21" i="21"/>
  <c r="X20" i="21"/>
  <c r="P20" i="21"/>
  <c r="X19" i="21"/>
  <c r="P19" i="21"/>
  <c r="I17" i="21"/>
  <c r="X18" i="21"/>
  <c r="P18" i="21"/>
  <c r="X17" i="21"/>
  <c r="P17" i="21"/>
  <c r="X16" i="21"/>
  <c r="P16" i="21"/>
  <c r="X15" i="21"/>
  <c r="P15" i="21"/>
  <c r="X14" i="21"/>
  <c r="P14" i="21"/>
  <c r="X13" i="21"/>
  <c r="P13" i="21"/>
  <c r="X12" i="21"/>
  <c r="P12" i="21"/>
  <c r="X11" i="21"/>
  <c r="P11" i="21"/>
  <c r="X10" i="21"/>
  <c r="P10" i="21"/>
  <c r="X9" i="21"/>
  <c r="P9" i="21"/>
  <c r="X8" i="21"/>
  <c r="P8" i="21"/>
  <c r="X7" i="21"/>
  <c r="P7" i="21"/>
  <c r="X6" i="21"/>
  <c r="P6" i="21"/>
  <c r="X5" i="21"/>
  <c r="P5" i="21"/>
  <c r="Y68" i="20"/>
  <c r="Q68" i="20"/>
  <c r="I68" i="20"/>
  <c r="Y67" i="20"/>
  <c r="Q67" i="20"/>
  <c r="I67" i="20"/>
  <c r="Y66" i="20"/>
  <c r="Q66" i="20"/>
  <c r="I66" i="20"/>
  <c r="Y65" i="20"/>
  <c r="Z65" i="20" s="1"/>
  <c r="Q65" i="20"/>
  <c r="R65" i="20" s="1"/>
  <c r="I65" i="20"/>
  <c r="J65" i="20" s="1"/>
  <c r="Y64" i="20"/>
  <c r="Q64" i="20"/>
  <c r="I64" i="20"/>
  <c r="Y63" i="20"/>
  <c r="Q63" i="20"/>
  <c r="I63" i="20"/>
  <c r="Y62" i="20"/>
  <c r="Q62" i="20"/>
  <c r="I62" i="20"/>
  <c r="Z61" i="20"/>
  <c r="AA61" i="20" s="1"/>
  <c r="Y61" i="20"/>
  <c r="R61" i="20"/>
  <c r="Q61" i="20"/>
  <c r="J61" i="20"/>
  <c r="K61" i="20" s="1"/>
  <c r="I61" i="20"/>
  <c r="Y60" i="20"/>
  <c r="Q60" i="20"/>
  <c r="I60" i="20"/>
  <c r="Y59" i="20"/>
  <c r="Q59" i="20"/>
  <c r="I59" i="20"/>
  <c r="Y58" i="20"/>
  <c r="Q58" i="20"/>
  <c r="I58" i="20"/>
  <c r="Y57" i="20"/>
  <c r="Z57" i="20" s="1"/>
  <c r="Q57" i="20"/>
  <c r="R57" i="20" s="1"/>
  <c r="I57" i="20"/>
  <c r="J57" i="20" s="1"/>
  <c r="Y56" i="20"/>
  <c r="Q56" i="20"/>
  <c r="I56" i="20"/>
  <c r="Y55" i="20"/>
  <c r="Z53" i="20" s="1"/>
  <c r="AA53" i="20" s="1"/>
  <c r="Q55" i="20"/>
  <c r="I55" i="20"/>
  <c r="Y54" i="20"/>
  <c r="Q54" i="20"/>
  <c r="R53" i="20" s="1"/>
  <c r="S53" i="20" s="1"/>
  <c r="I54" i="20"/>
  <c r="Y53" i="20"/>
  <c r="Q53" i="20"/>
  <c r="J53" i="20"/>
  <c r="K53" i="20" s="1"/>
  <c r="I53" i="20"/>
  <c r="Y52" i="20"/>
  <c r="Q52" i="20"/>
  <c r="I52" i="20"/>
  <c r="Y51" i="20"/>
  <c r="Q51" i="20"/>
  <c r="I51" i="20"/>
  <c r="Y50" i="20"/>
  <c r="Q50" i="20"/>
  <c r="I50" i="20"/>
  <c r="Y49" i="20"/>
  <c r="Z49" i="20" s="1"/>
  <c r="Q49" i="20"/>
  <c r="R49" i="20" s="1"/>
  <c r="I49" i="20"/>
  <c r="J49" i="20" s="1"/>
  <c r="Y48" i="20"/>
  <c r="Q48" i="20"/>
  <c r="I48" i="20"/>
  <c r="Y47" i="20"/>
  <c r="Q47" i="20"/>
  <c r="I47" i="20"/>
  <c r="Y46" i="20"/>
  <c r="Q46" i="20"/>
  <c r="I46" i="20"/>
  <c r="Z45" i="20"/>
  <c r="AA45" i="20" s="1"/>
  <c r="Y45" i="20"/>
  <c r="R45" i="20"/>
  <c r="Q45" i="20"/>
  <c r="I45" i="20"/>
  <c r="J45" i="20" s="1"/>
  <c r="K45" i="20" s="1"/>
  <c r="Y44" i="20"/>
  <c r="Q44" i="20"/>
  <c r="I44" i="20"/>
  <c r="Y43" i="20"/>
  <c r="Q43" i="20"/>
  <c r="I43" i="20"/>
  <c r="Y42" i="20"/>
  <c r="Q42" i="20"/>
  <c r="I42" i="20"/>
  <c r="Y41" i="20"/>
  <c r="Z41" i="20" s="1"/>
  <c r="Q41" i="20"/>
  <c r="R41" i="20" s="1"/>
  <c r="I41" i="20"/>
  <c r="J41" i="20" s="1"/>
  <c r="Y40" i="20"/>
  <c r="Q40" i="20"/>
  <c r="I40" i="20"/>
  <c r="Y39" i="20"/>
  <c r="Z37" i="20" s="1"/>
  <c r="AA37" i="20" s="1"/>
  <c r="Q39" i="20"/>
  <c r="I39" i="20"/>
  <c r="Y38" i="20"/>
  <c r="Q38" i="20"/>
  <c r="R37" i="20" s="1"/>
  <c r="S37" i="20" s="1"/>
  <c r="I38" i="20"/>
  <c r="Y37" i="20"/>
  <c r="Q37" i="20"/>
  <c r="I37" i="20"/>
  <c r="J37" i="20" s="1"/>
  <c r="Y36" i="20"/>
  <c r="Q36" i="20"/>
  <c r="I36" i="20"/>
  <c r="Y35" i="20"/>
  <c r="Q35" i="20"/>
  <c r="I35" i="20"/>
  <c r="Y34" i="20"/>
  <c r="Q34" i="20"/>
  <c r="I34" i="20"/>
  <c r="Y33" i="20"/>
  <c r="Q33" i="20"/>
  <c r="R33" i="20" s="1"/>
  <c r="I33" i="20"/>
  <c r="Y32" i="20"/>
  <c r="Q32" i="20"/>
  <c r="I32" i="20"/>
  <c r="Y31" i="20"/>
  <c r="Q31" i="20"/>
  <c r="I31" i="20"/>
  <c r="Y30" i="20"/>
  <c r="Q30" i="20"/>
  <c r="I30" i="20"/>
  <c r="Y29" i="20"/>
  <c r="Q29" i="20"/>
  <c r="I29" i="20"/>
  <c r="Y28" i="20"/>
  <c r="Q28" i="20"/>
  <c r="I28" i="20"/>
  <c r="Y27" i="20"/>
  <c r="Q27" i="20"/>
  <c r="I27" i="20"/>
  <c r="Y26" i="20"/>
  <c r="Q26" i="20"/>
  <c r="I26" i="20"/>
  <c r="Y25" i="20"/>
  <c r="Q25" i="20"/>
  <c r="I25" i="20"/>
  <c r="Y24" i="20"/>
  <c r="Q24" i="20"/>
  <c r="I24" i="20"/>
  <c r="Y23" i="20"/>
  <c r="Q23" i="20"/>
  <c r="I23" i="20"/>
  <c r="Y22" i="20"/>
  <c r="Q22" i="20"/>
  <c r="I22" i="20"/>
  <c r="Y21" i="20"/>
  <c r="Q21" i="20"/>
  <c r="I21" i="20"/>
  <c r="Y20" i="20"/>
  <c r="Q20" i="20"/>
  <c r="I20" i="20"/>
  <c r="Y19" i="20"/>
  <c r="Q19" i="20"/>
  <c r="I19" i="20"/>
  <c r="Y18" i="20"/>
  <c r="Q18" i="20"/>
  <c r="I18" i="20"/>
  <c r="Y17" i="20"/>
  <c r="Q17" i="20"/>
  <c r="I17" i="20"/>
  <c r="Y16" i="20"/>
  <c r="Q16" i="20"/>
  <c r="I16" i="20"/>
  <c r="Y15" i="20"/>
  <c r="Q15" i="20"/>
  <c r="I15" i="20"/>
  <c r="Y14" i="20"/>
  <c r="Q14" i="20"/>
  <c r="I14" i="20"/>
  <c r="Y13" i="20"/>
  <c r="Q13" i="20"/>
  <c r="I13" i="20"/>
  <c r="Y12" i="20"/>
  <c r="Q12" i="20"/>
  <c r="I12" i="20"/>
  <c r="Y11" i="20"/>
  <c r="Q11" i="20"/>
  <c r="I11" i="20"/>
  <c r="Y10" i="20"/>
  <c r="Q10" i="20"/>
  <c r="I10" i="20"/>
  <c r="Y9" i="20"/>
  <c r="Q9" i="20"/>
  <c r="I9" i="20"/>
  <c r="Y8" i="20"/>
  <c r="Q8" i="20"/>
  <c r="I8" i="20"/>
  <c r="Y7" i="20"/>
  <c r="Q7" i="20"/>
  <c r="I7" i="20"/>
  <c r="Y6" i="20"/>
  <c r="Q6" i="20"/>
  <c r="I6" i="20"/>
  <c r="Y5" i="20"/>
  <c r="Q5" i="20"/>
  <c r="I5" i="20"/>
  <c r="I12" i="19"/>
  <c r="I13" i="19"/>
  <c r="I14" i="19"/>
  <c r="I15" i="19"/>
  <c r="I16" i="19"/>
  <c r="I17" i="19"/>
  <c r="I18" i="19"/>
  <c r="I19" i="19"/>
  <c r="I20" i="19"/>
  <c r="I21" i="19"/>
  <c r="I9" i="19"/>
  <c r="I10" i="19"/>
  <c r="I11" i="19"/>
  <c r="V6" i="19"/>
  <c r="V7" i="19"/>
  <c r="V8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5" i="19"/>
  <c r="I6" i="19"/>
  <c r="I7" i="19"/>
  <c r="I8" i="19"/>
  <c r="R29" i="20" l="1"/>
  <c r="S29" i="20" s="1"/>
  <c r="R25" i="20"/>
  <c r="R21" i="20"/>
  <c r="R17" i="20"/>
  <c r="R13" i="20"/>
  <c r="R9" i="20"/>
  <c r="Y17" i="21"/>
  <c r="Q9" i="21"/>
  <c r="Q5" i="21"/>
  <c r="W17" i="19"/>
  <c r="W13" i="19"/>
  <c r="W5" i="19"/>
  <c r="Z33" i="20"/>
  <c r="Z29" i="20"/>
  <c r="Z25" i="20"/>
  <c r="Z21" i="20"/>
  <c r="Z17" i="20"/>
  <c r="Z13" i="20"/>
  <c r="Z9" i="20"/>
  <c r="Z5" i="20"/>
  <c r="J33" i="20"/>
  <c r="J29" i="20"/>
  <c r="J25" i="20"/>
  <c r="J21" i="20"/>
  <c r="J17" i="20"/>
  <c r="J13" i="20"/>
  <c r="J9" i="20"/>
  <c r="J5" i="20"/>
  <c r="R5" i="20"/>
  <c r="Y5" i="21"/>
  <c r="Q13" i="21"/>
  <c r="Q17" i="21"/>
  <c r="Y21" i="21"/>
  <c r="Q29" i="21"/>
  <c r="Q33" i="21"/>
  <c r="Y41" i="21"/>
  <c r="Q45" i="21"/>
  <c r="Q49" i="21"/>
  <c r="R21" i="21"/>
  <c r="Y9" i="21"/>
  <c r="Y13" i="21"/>
  <c r="Y25" i="21"/>
  <c r="Y29" i="21"/>
  <c r="Z29" i="21" s="1"/>
  <c r="Y45" i="21"/>
  <c r="Z45" i="21" s="1"/>
  <c r="Q53" i="21"/>
  <c r="R53" i="21" s="1"/>
  <c r="R37" i="21"/>
  <c r="Z37" i="21"/>
  <c r="Z61" i="21"/>
  <c r="W21" i="19"/>
  <c r="W9" i="19"/>
  <c r="J9" i="19"/>
  <c r="J13" i="19"/>
  <c r="I61" i="21"/>
  <c r="J61" i="21" s="1"/>
  <c r="I57" i="21"/>
  <c r="I53" i="21"/>
  <c r="I49" i="21"/>
  <c r="J45" i="21" s="1"/>
  <c r="I41" i="21"/>
  <c r="I37" i="21"/>
  <c r="I29" i="21"/>
  <c r="J29" i="21" s="1"/>
  <c r="I25" i="21"/>
  <c r="J21" i="21" s="1"/>
  <c r="I13" i="21"/>
  <c r="J13" i="21" s="1"/>
  <c r="I9" i="21"/>
  <c r="I5" i="21"/>
  <c r="Z21" i="21"/>
  <c r="R29" i="21"/>
  <c r="S45" i="20"/>
  <c r="S61" i="20"/>
  <c r="K37" i="20"/>
  <c r="J17" i="19"/>
  <c r="J21" i="19"/>
  <c r="O17" i="19"/>
  <c r="O21" i="19"/>
  <c r="P21" i="19" s="1"/>
  <c r="O9" i="19"/>
  <c r="O13" i="19"/>
  <c r="R6" i="16"/>
  <c r="R7" i="16"/>
  <c r="R8" i="16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11" i="14"/>
  <c r="R9" i="10"/>
  <c r="S21" i="20" l="1"/>
  <c r="S13" i="20"/>
  <c r="T61" i="20" s="1"/>
  <c r="S5" i="20"/>
  <c r="Z13" i="21"/>
  <c r="AA53" i="21" s="1"/>
  <c r="Z5" i="21"/>
  <c r="R5" i="21"/>
  <c r="X13" i="19"/>
  <c r="X5" i="19"/>
  <c r="AA29" i="20"/>
  <c r="AA21" i="20"/>
  <c r="AA13" i="20"/>
  <c r="AA5" i="20"/>
  <c r="K21" i="20"/>
  <c r="K29" i="20"/>
  <c r="K13" i="20"/>
  <c r="K5" i="20"/>
  <c r="AA37" i="21"/>
  <c r="S29" i="21"/>
  <c r="R45" i="21"/>
  <c r="R13" i="21"/>
  <c r="K21" i="19"/>
  <c r="X21" i="19"/>
  <c r="P5" i="19"/>
  <c r="J53" i="21"/>
  <c r="J37" i="21"/>
  <c r="J5" i="21"/>
  <c r="S21" i="21"/>
  <c r="K13" i="19"/>
  <c r="P13" i="19"/>
  <c r="I5" i="19"/>
  <c r="Y45" i="19" l="1"/>
  <c r="Y53" i="19"/>
  <c r="Y61" i="19"/>
  <c r="Y37" i="19"/>
  <c r="Y29" i="19"/>
  <c r="Q53" i="19"/>
  <c r="Q29" i="19"/>
  <c r="Q45" i="19"/>
  <c r="Q61" i="19"/>
  <c r="Q37" i="19"/>
  <c r="Y21" i="19"/>
  <c r="T5" i="20"/>
  <c r="T21" i="20"/>
  <c r="T13" i="20"/>
  <c r="T53" i="20"/>
  <c r="T37" i="20"/>
  <c r="T29" i="20"/>
  <c r="T45" i="20"/>
  <c r="AA21" i="21"/>
  <c r="AA29" i="21"/>
  <c r="AA13" i="21"/>
  <c r="AA5" i="21"/>
  <c r="AA45" i="21"/>
  <c r="AA61" i="21"/>
  <c r="S45" i="21"/>
  <c r="Y13" i="19"/>
  <c r="Y5" i="19"/>
  <c r="AB29" i="20"/>
  <c r="AB5" i="20"/>
  <c r="AB13" i="20"/>
  <c r="AB37" i="20"/>
  <c r="AB61" i="20"/>
  <c r="AB45" i="20"/>
  <c r="AB21" i="20"/>
  <c r="AB53" i="20"/>
  <c r="L45" i="20"/>
  <c r="L13" i="20"/>
  <c r="L29" i="20"/>
  <c r="L61" i="20"/>
  <c r="L5" i="20"/>
  <c r="L21" i="20"/>
  <c r="L53" i="20"/>
  <c r="L37" i="20"/>
  <c r="S61" i="21"/>
  <c r="S37" i="21"/>
  <c r="S13" i="21"/>
  <c r="S5" i="21"/>
  <c r="S53" i="21"/>
  <c r="K61" i="21"/>
  <c r="K29" i="21"/>
  <c r="AB29" i="21" s="1"/>
  <c r="K37" i="21"/>
  <c r="K5" i="21"/>
  <c r="K53" i="21"/>
  <c r="K21" i="21"/>
  <c r="K13" i="21"/>
  <c r="K45" i="21"/>
  <c r="J5" i="19"/>
  <c r="K5" i="19" s="1"/>
  <c r="Q21" i="19"/>
  <c r="Q5" i="19"/>
  <c r="Q13" i="19"/>
  <c r="R27" i="16"/>
  <c r="L27" i="16"/>
  <c r="F27" i="16"/>
  <c r="R26" i="16"/>
  <c r="L26" i="16"/>
  <c r="F26" i="16"/>
  <c r="R25" i="16"/>
  <c r="L25" i="16"/>
  <c r="F25" i="16"/>
  <c r="R24" i="16"/>
  <c r="L24" i="16"/>
  <c r="F24" i="16"/>
  <c r="R23" i="16"/>
  <c r="L23" i="16"/>
  <c r="F23" i="16"/>
  <c r="R22" i="16"/>
  <c r="L22" i="16"/>
  <c r="F22" i="16"/>
  <c r="R21" i="16"/>
  <c r="L21" i="16"/>
  <c r="F21" i="16"/>
  <c r="R20" i="16"/>
  <c r="L20" i="16"/>
  <c r="F20" i="16"/>
  <c r="R19" i="16"/>
  <c r="L19" i="16"/>
  <c r="F19" i="16"/>
  <c r="R18" i="16"/>
  <c r="L18" i="16"/>
  <c r="F18" i="16"/>
  <c r="R17" i="16"/>
  <c r="L17" i="16"/>
  <c r="F17" i="16"/>
  <c r="R16" i="16"/>
  <c r="L16" i="16"/>
  <c r="F16" i="16"/>
  <c r="R15" i="16"/>
  <c r="L15" i="16"/>
  <c r="F15" i="16"/>
  <c r="R14" i="16"/>
  <c r="L14" i="16"/>
  <c r="F14" i="16"/>
  <c r="R13" i="16"/>
  <c r="L13" i="16"/>
  <c r="F13" i="16"/>
  <c r="R12" i="16"/>
  <c r="L12" i="16"/>
  <c r="F12" i="16"/>
  <c r="R11" i="16"/>
  <c r="L11" i="16"/>
  <c r="F11" i="16"/>
  <c r="R10" i="16"/>
  <c r="L10" i="16"/>
  <c r="F10" i="16"/>
  <c r="R9" i="16"/>
  <c r="L9" i="16"/>
  <c r="F9" i="16"/>
  <c r="L8" i="16"/>
  <c r="F8" i="16"/>
  <c r="L7" i="16"/>
  <c r="F7" i="16"/>
  <c r="L6" i="16"/>
  <c r="F6" i="16"/>
  <c r="R5" i="16"/>
  <c r="L5" i="16"/>
  <c r="F5" i="16"/>
  <c r="L27" i="15"/>
  <c r="F27" i="15"/>
  <c r="L26" i="15"/>
  <c r="F26" i="15"/>
  <c r="L25" i="15"/>
  <c r="F25" i="15"/>
  <c r="L24" i="15"/>
  <c r="F24" i="15"/>
  <c r="L23" i="15"/>
  <c r="F23" i="15"/>
  <c r="L22" i="15"/>
  <c r="F22" i="15"/>
  <c r="L21" i="15"/>
  <c r="F21" i="15"/>
  <c r="L20" i="15"/>
  <c r="F20" i="15"/>
  <c r="L19" i="15"/>
  <c r="F19" i="15"/>
  <c r="L18" i="15"/>
  <c r="F18" i="15"/>
  <c r="L17" i="15"/>
  <c r="F17" i="15"/>
  <c r="L16" i="15"/>
  <c r="F16" i="15"/>
  <c r="L15" i="15"/>
  <c r="F15" i="15"/>
  <c r="L14" i="15"/>
  <c r="F14" i="15"/>
  <c r="L13" i="15"/>
  <c r="F13" i="15"/>
  <c r="L12" i="15"/>
  <c r="F12" i="15"/>
  <c r="L11" i="15"/>
  <c r="F11" i="15"/>
  <c r="L10" i="15"/>
  <c r="F10" i="15"/>
  <c r="L9" i="15"/>
  <c r="F9" i="15"/>
  <c r="L8" i="15"/>
  <c r="F8" i="15"/>
  <c r="L7" i="15"/>
  <c r="F7" i="15"/>
  <c r="L6" i="15"/>
  <c r="M6" i="15" s="1"/>
  <c r="F6" i="15"/>
  <c r="R5" i="15"/>
  <c r="L5" i="15"/>
  <c r="F5" i="15"/>
  <c r="R27" i="14"/>
  <c r="L27" i="14"/>
  <c r="F27" i="14"/>
  <c r="R26" i="14"/>
  <c r="L26" i="14"/>
  <c r="F26" i="14"/>
  <c r="R25" i="14"/>
  <c r="L25" i="14"/>
  <c r="F25" i="14"/>
  <c r="R24" i="14"/>
  <c r="L24" i="14"/>
  <c r="F24" i="14"/>
  <c r="R23" i="14"/>
  <c r="L23" i="14"/>
  <c r="F23" i="14"/>
  <c r="R22" i="14"/>
  <c r="L22" i="14"/>
  <c r="F22" i="14"/>
  <c r="R21" i="14"/>
  <c r="L21" i="14"/>
  <c r="F21" i="14"/>
  <c r="R20" i="14"/>
  <c r="L20" i="14"/>
  <c r="F20" i="14"/>
  <c r="R19" i="14"/>
  <c r="L19" i="14"/>
  <c r="F19" i="14"/>
  <c r="R18" i="14"/>
  <c r="L18" i="14"/>
  <c r="F18" i="14"/>
  <c r="R17" i="14"/>
  <c r="L17" i="14"/>
  <c r="F17" i="14"/>
  <c r="R16" i="14"/>
  <c r="L16" i="14"/>
  <c r="F16" i="14"/>
  <c r="R15" i="14"/>
  <c r="L15" i="14"/>
  <c r="F15" i="14"/>
  <c r="R14" i="14"/>
  <c r="L14" i="14"/>
  <c r="F14" i="14"/>
  <c r="R13" i="14"/>
  <c r="L13" i="14"/>
  <c r="F13" i="14"/>
  <c r="R12" i="14"/>
  <c r="L12" i="14"/>
  <c r="F12" i="14"/>
  <c r="L11" i="14"/>
  <c r="F11" i="14"/>
  <c r="R10" i="14"/>
  <c r="L10" i="14"/>
  <c r="F10" i="14"/>
  <c r="R9" i="14"/>
  <c r="L9" i="14"/>
  <c r="F9" i="14"/>
  <c r="R8" i="14"/>
  <c r="L8" i="14"/>
  <c r="F8" i="14"/>
  <c r="R7" i="14"/>
  <c r="L7" i="14"/>
  <c r="F7" i="14"/>
  <c r="R6" i="14"/>
  <c r="L6" i="14"/>
  <c r="F6" i="14"/>
  <c r="R5" i="14"/>
  <c r="L5" i="14"/>
  <c r="F5" i="14"/>
  <c r="R27" i="13"/>
  <c r="L27" i="13"/>
  <c r="F27" i="13"/>
  <c r="R26" i="13"/>
  <c r="L26" i="13"/>
  <c r="F26" i="13"/>
  <c r="R25" i="13"/>
  <c r="L25" i="13"/>
  <c r="F25" i="13"/>
  <c r="R24" i="13"/>
  <c r="L24" i="13"/>
  <c r="F24" i="13"/>
  <c r="R23" i="13"/>
  <c r="L23" i="13"/>
  <c r="F23" i="13"/>
  <c r="R22" i="13"/>
  <c r="L22" i="13"/>
  <c r="F22" i="13"/>
  <c r="R21" i="13"/>
  <c r="L21" i="13"/>
  <c r="F21" i="13"/>
  <c r="R20" i="13"/>
  <c r="L20" i="13"/>
  <c r="F20" i="13"/>
  <c r="R19" i="13"/>
  <c r="L19" i="13"/>
  <c r="F19" i="13"/>
  <c r="R18" i="13"/>
  <c r="L18" i="13"/>
  <c r="F18" i="13"/>
  <c r="R17" i="13"/>
  <c r="L17" i="13"/>
  <c r="F17" i="13"/>
  <c r="R16" i="13"/>
  <c r="L16" i="13"/>
  <c r="F16" i="13"/>
  <c r="R15" i="13"/>
  <c r="L15" i="13"/>
  <c r="F15" i="13"/>
  <c r="R14" i="13"/>
  <c r="L14" i="13"/>
  <c r="F14" i="13"/>
  <c r="R13" i="13"/>
  <c r="L13" i="13"/>
  <c r="F13" i="13"/>
  <c r="R12" i="13"/>
  <c r="L12" i="13"/>
  <c r="F12" i="13"/>
  <c r="R11" i="13"/>
  <c r="L11" i="13"/>
  <c r="F11" i="13"/>
  <c r="R10" i="13"/>
  <c r="L10" i="13"/>
  <c r="F10" i="13"/>
  <c r="R9" i="13"/>
  <c r="L9" i="13"/>
  <c r="F9" i="13"/>
  <c r="R8" i="13"/>
  <c r="L8" i="13"/>
  <c r="F8" i="13"/>
  <c r="R7" i="13"/>
  <c r="L7" i="13"/>
  <c r="F7" i="13"/>
  <c r="R6" i="13"/>
  <c r="L6" i="13"/>
  <c r="F6" i="13"/>
  <c r="R5" i="13"/>
  <c r="L5" i="13"/>
  <c r="F5" i="13"/>
  <c r="N27" i="12"/>
  <c r="I27" i="12"/>
  <c r="F27" i="12"/>
  <c r="N26" i="12"/>
  <c r="I26" i="12"/>
  <c r="F26" i="12"/>
  <c r="N25" i="12"/>
  <c r="I25" i="12"/>
  <c r="F25" i="12"/>
  <c r="N24" i="12"/>
  <c r="I24" i="12"/>
  <c r="F24" i="12"/>
  <c r="N23" i="12"/>
  <c r="I23" i="12"/>
  <c r="F23" i="12"/>
  <c r="N22" i="12"/>
  <c r="I22" i="12"/>
  <c r="F22" i="12"/>
  <c r="N21" i="12"/>
  <c r="I21" i="12"/>
  <c r="F21" i="12"/>
  <c r="N20" i="12"/>
  <c r="I20" i="12"/>
  <c r="F20" i="12"/>
  <c r="N19" i="12"/>
  <c r="I19" i="12"/>
  <c r="F19" i="12"/>
  <c r="N18" i="12"/>
  <c r="I18" i="12"/>
  <c r="F18" i="12"/>
  <c r="N17" i="12"/>
  <c r="I17" i="12"/>
  <c r="F17" i="12"/>
  <c r="N16" i="12"/>
  <c r="I16" i="12"/>
  <c r="F16" i="12"/>
  <c r="N15" i="12"/>
  <c r="I15" i="12"/>
  <c r="F15" i="12"/>
  <c r="N14" i="12"/>
  <c r="I14" i="12"/>
  <c r="F14" i="12"/>
  <c r="N13" i="12"/>
  <c r="I13" i="12"/>
  <c r="F13" i="12"/>
  <c r="N12" i="12"/>
  <c r="I12" i="12"/>
  <c r="F12" i="12"/>
  <c r="N11" i="12"/>
  <c r="I11" i="12"/>
  <c r="F11" i="12"/>
  <c r="N10" i="12"/>
  <c r="I10" i="12"/>
  <c r="F10" i="12"/>
  <c r="N9" i="12"/>
  <c r="I9" i="12"/>
  <c r="F9" i="12"/>
  <c r="N8" i="12"/>
  <c r="I8" i="12"/>
  <c r="F8" i="12"/>
  <c r="N7" i="12"/>
  <c r="O7" i="12" s="1"/>
  <c r="I7" i="12"/>
  <c r="F7" i="12"/>
  <c r="N6" i="12"/>
  <c r="I6" i="12"/>
  <c r="F6" i="12"/>
  <c r="N5" i="12"/>
  <c r="I5" i="12"/>
  <c r="F5" i="12"/>
  <c r="N27" i="11"/>
  <c r="I27" i="11"/>
  <c r="F27" i="11"/>
  <c r="N26" i="11"/>
  <c r="I26" i="11"/>
  <c r="F26" i="11"/>
  <c r="N25" i="11"/>
  <c r="I25" i="11"/>
  <c r="F25" i="11"/>
  <c r="N24" i="11"/>
  <c r="I24" i="11"/>
  <c r="F24" i="11"/>
  <c r="N23" i="11"/>
  <c r="I23" i="11"/>
  <c r="F23" i="11"/>
  <c r="N22" i="11"/>
  <c r="I22" i="11"/>
  <c r="F22" i="11"/>
  <c r="N21" i="11"/>
  <c r="I21" i="11"/>
  <c r="F21" i="11"/>
  <c r="N20" i="11"/>
  <c r="I20" i="11"/>
  <c r="F20" i="11"/>
  <c r="N19" i="11"/>
  <c r="I19" i="11"/>
  <c r="F19" i="11"/>
  <c r="N18" i="11"/>
  <c r="I18" i="11"/>
  <c r="F18" i="11"/>
  <c r="N17" i="11"/>
  <c r="I17" i="11"/>
  <c r="F17" i="11"/>
  <c r="N16" i="11"/>
  <c r="I16" i="11"/>
  <c r="F16" i="11"/>
  <c r="N15" i="11"/>
  <c r="I15" i="11"/>
  <c r="F15" i="11"/>
  <c r="N14" i="11"/>
  <c r="I14" i="11"/>
  <c r="F14" i="11"/>
  <c r="N13" i="11"/>
  <c r="I13" i="11"/>
  <c r="F13" i="11"/>
  <c r="N12" i="11"/>
  <c r="I12" i="11"/>
  <c r="F12" i="11"/>
  <c r="N11" i="11"/>
  <c r="I11" i="11"/>
  <c r="F11" i="11"/>
  <c r="N10" i="11"/>
  <c r="I10" i="11"/>
  <c r="F10" i="11"/>
  <c r="N9" i="11"/>
  <c r="I9" i="11"/>
  <c r="F9" i="11"/>
  <c r="N8" i="11"/>
  <c r="I8" i="11"/>
  <c r="F8" i="11"/>
  <c r="N7" i="11"/>
  <c r="I7" i="11"/>
  <c r="F7" i="11"/>
  <c r="G7" i="11" s="1"/>
  <c r="N6" i="11"/>
  <c r="I6" i="11"/>
  <c r="F6" i="11"/>
  <c r="O5" i="11"/>
  <c r="N5" i="11"/>
  <c r="I5" i="11"/>
  <c r="F5" i="11"/>
  <c r="R27" i="10"/>
  <c r="L27" i="10"/>
  <c r="F27" i="10"/>
  <c r="R26" i="10"/>
  <c r="L26" i="10"/>
  <c r="F26" i="10"/>
  <c r="R25" i="10"/>
  <c r="L25" i="10"/>
  <c r="F25" i="10"/>
  <c r="R24" i="10"/>
  <c r="L24" i="10"/>
  <c r="F24" i="10"/>
  <c r="R23" i="10"/>
  <c r="L23" i="10"/>
  <c r="F23" i="10"/>
  <c r="R22" i="10"/>
  <c r="L22" i="10"/>
  <c r="F22" i="10"/>
  <c r="R21" i="10"/>
  <c r="L21" i="10"/>
  <c r="F21" i="10"/>
  <c r="R20" i="10"/>
  <c r="L20" i="10"/>
  <c r="F20" i="10"/>
  <c r="R19" i="10"/>
  <c r="L19" i="10"/>
  <c r="F19" i="10"/>
  <c r="R18" i="10"/>
  <c r="L18" i="10"/>
  <c r="F18" i="10"/>
  <c r="R17" i="10"/>
  <c r="L17" i="10"/>
  <c r="F17" i="10"/>
  <c r="R16" i="10"/>
  <c r="L16" i="10"/>
  <c r="F16" i="10"/>
  <c r="R15" i="10"/>
  <c r="L15" i="10"/>
  <c r="F15" i="10"/>
  <c r="R14" i="10"/>
  <c r="L14" i="10"/>
  <c r="F14" i="10"/>
  <c r="R13" i="10"/>
  <c r="L13" i="10"/>
  <c r="F13" i="10"/>
  <c r="R12" i="10"/>
  <c r="L12" i="10"/>
  <c r="F12" i="10"/>
  <c r="R11" i="10"/>
  <c r="L11" i="10"/>
  <c r="F11" i="10"/>
  <c r="R10" i="10"/>
  <c r="L10" i="10"/>
  <c r="F10" i="10"/>
  <c r="L9" i="10"/>
  <c r="F9" i="10"/>
  <c r="R8" i="10"/>
  <c r="L8" i="10"/>
  <c r="F8" i="10"/>
  <c r="R7" i="10"/>
  <c r="L7" i="10"/>
  <c r="F7" i="10"/>
  <c r="R6" i="10"/>
  <c r="L6" i="10"/>
  <c r="F6" i="10"/>
  <c r="R5" i="10"/>
  <c r="L5" i="10"/>
  <c r="F5" i="10"/>
  <c r="F5" i="9"/>
  <c r="R27" i="9"/>
  <c r="L27" i="9"/>
  <c r="R26" i="9"/>
  <c r="L26" i="9"/>
  <c r="R25" i="9"/>
  <c r="L25" i="9"/>
  <c r="R24" i="9"/>
  <c r="L24" i="9"/>
  <c r="R23" i="9"/>
  <c r="L23" i="9"/>
  <c r="R22" i="9"/>
  <c r="L22" i="9"/>
  <c r="R21" i="9"/>
  <c r="L21" i="9"/>
  <c r="R20" i="9"/>
  <c r="L20" i="9"/>
  <c r="R19" i="9"/>
  <c r="L19" i="9"/>
  <c r="R18" i="9"/>
  <c r="L18" i="9"/>
  <c r="R17" i="9"/>
  <c r="L17" i="9"/>
  <c r="R16" i="9"/>
  <c r="L16" i="9"/>
  <c r="R15" i="9"/>
  <c r="L15" i="9"/>
  <c r="R14" i="9"/>
  <c r="L14" i="9"/>
  <c r="R13" i="9"/>
  <c r="L13" i="9"/>
  <c r="R12" i="9"/>
  <c r="L12" i="9"/>
  <c r="R11" i="9"/>
  <c r="L11" i="9"/>
  <c r="R10" i="9"/>
  <c r="L10" i="9"/>
  <c r="R9" i="9"/>
  <c r="L9" i="9"/>
  <c r="R8" i="9"/>
  <c r="L8" i="9"/>
  <c r="R7" i="9"/>
  <c r="L7" i="9"/>
  <c r="R6" i="9"/>
  <c r="L6" i="9"/>
  <c r="R5" i="9"/>
  <c r="L5" i="9"/>
  <c r="R27" i="8"/>
  <c r="L27" i="8"/>
  <c r="F27" i="8"/>
  <c r="R26" i="8"/>
  <c r="L26" i="8"/>
  <c r="F26" i="8"/>
  <c r="R25" i="8"/>
  <c r="L25" i="8"/>
  <c r="F25" i="8"/>
  <c r="R24" i="8"/>
  <c r="L24" i="8"/>
  <c r="F24" i="8"/>
  <c r="R23" i="8"/>
  <c r="L23" i="8"/>
  <c r="F23" i="8"/>
  <c r="R22" i="8"/>
  <c r="L22" i="8"/>
  <c r="F22" i="8"/>
  <c r="R21" i="8"/>
  <c r="L21" i="8"/>
  <c r="F21" i="8"/>
  <c r="R20" i="8"/>
  <c r="L20" i="8"/>
  <c r="F20" i="8"/>
  <c r="R19" i="8"/>
  <c r="L19" i="8"/>
  <c r="F19" i="8"/>
  <c r="R18" i="8"/>
  <c r="L18" i="8"/>
  <c r="F18" i="8"/>
  <c r="R17" i="8"/>
  <c r="L17" i="8"/>
  <c r="F17" i="8"/>
  <c r="R16" i="8"/>
  <c r="L16" i="8"/>
  <c r="F16" i="8"/>
  <c r="R15" i="8"/>
  <c r="L15" i="8"/>
  <c r="F15" i="8"/>
  <c r="R14" i="8"/>
  <c r="L14" i="8"/>
  <c r="F14" i="8"/>
  <c r="R13" i="8"/>
  <c r="L13" i="8"/>
  <c r="F13" i="8"/>
  <c r="R12" i="8"/>
  <c r="L12" i="8"/>
  <c r="F12" i="8"/>
  <c r="R11" i="8"/>
  <c r="L11" i="8"/>
  <c r="F11" i="8"/>
  <c r="R10" i="8"/>
  <c r="L10" i="8"/>
  <c r="F10" i="8"/>
  <c r="R9" i="8"/>
  <c r="L9" i="8"/>
  <c r="F9" i="8"/>
  <c r="R8" i="8"/>
  <c r="L8" i="8"/>
  <c r="F8" i="8"/>
  <c r="R7" i="8"/>
  <c r="L7" i="8"/>
  <c r="F7" i="8"/>
  <c r="R6" i="8"/>
  <c r="L6" i="8"/>
  <c r="F6" i="8"/>
  <c r="R5" i="8"/>
  <c r="L5" i="8"/>
  <c r="F5" i="8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G6" i="15" l="1"/>
  <c r="G11" i="13"/>
  <c r="G11" i="11"/>
  <c r="O12" i="11"/>
  <c r="O7" i="11"/>
  <c r="G9" i="11"/>
  <c r="O11" i="11"/>
  <c r="G13" i="11"/>
  <c r="O15" i="11"/>
  <c r="G17" i="11"/>
  <c r="O19" i="11"/>
  <c r="G21" i="11"/>
  <c r="O23" i="11"/>
  <c r="G25" i="11"/>
  <c r="O27" i="11"/>
  <c r="G26" i="11"/>
  <c r="O9" i="11"/>
  <c r="O16" i="11"/>
  <c r="O20" i="11"/>
  <c r="O25" i="11"/>
  <c r="O6" i="11"/>
  <c r="G8" i="11"/>
  <c r="O10" i="11"/>
  <c r="G12" i="11"/>
  <c r="P12" i="11" s="1"/>
  <c r="O14" i="11"/>
  <c r="G16" i="11"/>
  <c r="P16" i="11" s="1"/>
  <c r="O18" i="11"/>
  <c r="G20" i="11"/>
  <c r="P20" i="11" s="1"/>
  <c r="O22" i="11"/>
  <c r="G24" i="11"/>
  <c r="O26" i="11"/>
  <c r="G15" i="11"/>
  <c r="G19" i="11"/>
  <c r="G23" i="11"/>
  <c r="G27" i="11"/>
  <c r="P27" i="11" s="1"/>
  <c r="O24" i="11"/>
  <c r="L61" i="19"/>
  <c r="Z61" i="19" s="1"/>
  <c r="L53" i="19"/>
  <c r="Z53" i="19" s="1"/>
  <c r="L45" i="19"/>
  <c r="Z45" i="19" s="1"/>
  <c r="L29" i="19"/>
  <c r="Z29" i="19" s="1"/>
  <c r="L37" i="19"/>
  <c r="Z37" i="19" s="1"/>
  <c r="G27" i="14"/>
  <c r="M6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5" i="14"/>
  <c r="M7" i="14"/>
  <c r="M8" i="14"/>
  <c r="M9" i="14"/>
  <c r="M10" i="14"/>
  <c r="M11" i="14"/>
  <c r="M8" i="13"/>
  <c r="AC29" i="20"/>
  <c r="AC13" i="20"/>
  <c r="AC45" i="20"/>
  <c r="S11" i="15"/>
  <c r="S7" i="15"/>
  <c r="S15" i="15"/>
  <c r="S10" i="15"/>
  <c r="S13" i="15"/>
  <c r="S16" i="15"/>
  <c r="S14" i="15"/>
  <c r="S27" i="15"/>
  <c r="S23" i="15"/>
  <c r="S25" i="15"/>
  <c r="S9" i="15"/>
  <c r="S12" i="15"/>
  <c r="S8" i="15"/>
  <c r="S19" i="15"/>
  <c r="S20" i="15"/>
  <c r="S6" i="15"/>
  <c r="T6" i="15" s="1"/>
  <c r="S18" i="15"/>
  <c r="S22" i="15"/>
  <c r="S21" i="15"/>
  <c r="S24" i="15"/>
  <c r="S26" i="15"/>
  <c r="S17" i="15"/>
  <c r="G8" i="12"/>
  <c r="AB21" i="21"/>
  <c r="G27" i="16"/>
  <c r="M27" i="16"/>
  <c r="M7" i="16"/>
  <c r="M9" i="16"/>
  <c r="M13" i="16"/>
  <c r="M17" i="16"/>
  <c r="M14" i="16"/>
  <c r="M12" i="16"/>
  <c r="M16" i="16"/>
  <c r="M10" i="16"/>
  <c r="M8" i="16"/>
  <c r="M11" i="16"/>
  <c r="M15" i="16"/>
  <c r="M8" i="15"/>
  <c r="M10" i="15"/>
  <c r="M12" i="15"/>
  <c r="M16" i="15"/>
  <c r="M18" i="15"/>
  <c r="M20" i="15"/>
  <c r="M22" i="15"/>
  <c r="T22" i="15" s="1"/>
  <c r="M24" i="15"/>
  <c r="M26" i="15"/>
  <c r="M5" i="15"/>
  <c r="M7" i="15"/>
  <c r="M9" i="15"/>
  <c r="M11" i="15"/>
  <c r="M13" i="15"/>
  <c r="M17" i="15"/>
  <c r="M19" i="15"/>
  <c r="M14" i="15"/>
  <c r="M15" i="15"/>
  <c r="M21" i="15"/>
  <c r="M23" i="15"/>
  <c r="M25" i="15"/>
  <c r="M27" i="15"/>
  <c r="M27" i="10"/>
  <c r="M12" i="10"/>
  <c r="M18" i="10"/>
  <c r="M7" i="10"/>
  <c r="M9" i="10"/>
  <c r="M11" i="10"/>
  <c r="M14" i="10"/>
  <c r="M16" i="10"/>
  <c r="M20" i="10"/>
  <c r="M5" i="10"/>
  <c r="M6" i="10"/>
  <c r="M8" i="10"/>
  <c r="M10" i="10"/>
  <c r="M13" i="10"/>
  <c r="M15" i="10"/>
  <c r="M17" i="10"/>
  <c r="M19" i="10"/>
  <c r="M21" i="10"/>
  <c r="M22" i="10"/>
  <c r="M23" i="10"/>
  <c r="M24" i="10"/>
  <c r="M25" i="10"/>
  <c r="M26" i="10"/>
  <c r="AB37" i="21"/>
  <c r="AB45" i="21"/>
  <c r="AB53" i="21"/>
  <c r="AB5" i="21"/>
  <c r="G10" i="16"/>
  <c r="G14" i="16"/>
  <c r="G18" i="16"/>
  <c r="G7" i="16"/>
  <c r="G9" i="16"/>
  <c r="G13" i="16"/>
  <c r="G17" i="16"/>
  <c r="G12" i="16"/>
  <c r="G16" i="16"/>
  <c r="G20" i="16"/>
  <c r="G8" i="16"/>
  <c r="G11" i="16"/>
  <c r="G15" i="16"/>
  <c r="G10" i="15"/>
  <c r="T10" i="15" s="1"/>
  <c r="G14" i="15"/>
  <c r="G20" i="15"/>
  <c r="G22" i="15"/>
  <c r="G26" i="15"/>
  <c r="G5" i="15"/>
  <c r="G8" i="15"/>
  <c r="T8" i="15" s="1"/>
  <c r="G12" i="15"/>
  <c r="G18" i="15"/>
  <c r="G24" i="15"/>
  <c r="G7" i="15"/>
  <c r="G9" i="15"/>
  <c r="G11" i="15"/>
  <c r="T11" i="15" s="1"/>
  <c r="G13" i="15"/>
  <c r="T13" i="15" s="1"/>
  <c r="G15" i="15"/>
  <c r="G17" i="15"/>
  <c r="G21" i="15"/>
  <c r="T21" i="15" s="1"/>
  <c r="G23" i="15"/>
  <c r="G25" i="15"/>
  <c r="T25" i="15" s="1"/>
  <c r="G27" i="15"/>
  <c r="G16" i="15"/>
  <c r="G19" i="15"/>
  <c r="AC5" i="20"/>
  <c r="AC37" i="20"/>
  <c r="AC61" i="20"/>
  <c r="AC53" i="20"/>
  <c r="AC21" i="20"/>
  <c r="G26" i="14"/>
  <c r="G8" i="10"/>
  <c r="G24" i="10"/>
  <c r="G12" i="8"/>
  <c r="G6" i="8"/>
  <c r="G7" i="8"/>
  <c r="G8" i="8"/>
  <c r="G9" i="8"/>
  <c r="G10" i="8"/>
  <c r="G11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5" i="8"/>
  <c r="G19" i="13"/>
  <c r="G27" i="13"/>
  <c r="G6" i="13"/>
  <c r="G10" i="13"/>
  <c r="G5" i="13"/>
  <c r="G9" i="13"/>
  <c r="G13" i="13"/>
  <c r="G7" i="13"/>
  <c r="G15" i="13"/>
  <c r="G23" i="13"/>
  <c r="G8" i="13"/>
  <c r="G12" i="13"/>
  <c r="G14" i="13"/>
  <c r="G18" i="13"/>
  <c r="G22" i="13"/>
  <c r="G26" i="13"/>
  <c r="G17" i="13"/>
  <c r="G21" i="13"/>
  <c r="G25" i="13"/>
  <c r="G16" i="13"/>
  <c r="G20" i="13"/>
  <c r="G24" i="13"/>
  <c r="G15" i="12"/>
  <c r="G10" i="12"/>
  <c r="G14" i="12"/>
  <c r="G18" i="12"/>
  <c r="G22" i="12"/>
  <c r="G26" i="12"/>
  <c r="G27" i="12"/>
  <c r="G9" i="12"/>
  <c r="G13" i="12"/>
  <c r="G17" i="12"/>
  <c r="G21" i="12"/>
  <c r="G25" i="12"/>
  <c r="G12" i="12"/>
  <c r="G16" i="12"/>
  <c r="G20" i="12"/>
  <c r="G24" i="12"/>
  <c r="G6" i="14"/>
  <c r="G19" i="14"/>
  <c r="G10" i="14"/>
  <c r="G7" i="14"/>
  <c r="G23" i="14"/>
  <c r="G11" i="14"/>
  <c r="G15" i="14"/>
  <c r="S16" i="16"/>
  <c r="S20" i="16"/>
  <c r="S8" i="16"/>
  <c r="S24" i="16"/>
  <c r="S12" i="16"/>
  <c r="S9" i="16"/>
  <c r="S14" i="16"/>
  <c r="S23" i="16"/>
  <c r="S7" i="16"/>
  <c r="T7" i="16" s="1"/>
  <c r="S13" i="16"/>
  <c r="S19" i="16"/>
  <c r="S21" i="16"/>
  <c r="S27" i="16"/>
  <c r="S26" i="16"/>
  <c r="S10" i="16"/>
  <c r="S25" i="16"/>
  <c r="S11" i="16"/>
  <c r="S22" i="16"/>
  <c r="S6" i="16"/>
  <c r="S15" i="16"/>
  <c r="S18" i="16"/>
  <c r="S17" i="16"/>
  <c r="S5" i="16"/>
  <c r="S7" i="7"/>
  <c r="S11" i="7"/>
  <c r="S15" i="7"/>
  <c r="S19" i="7"/>
  <c r="S23" i="7"/>
  <c r="S27" i="7"/>
  <c r="S14" i="7"/>
  <c r="S26" i="7"/>
  <c r="S8" i="7"/>
  <c r="S12" i="7"/>
  <c r="S16" i="7"/>
  <c r="S20" i="7"/>
  <c r="S24" i="7"/>
  <c r="S5" i="7"/>
  <c r="S10" i="7"/>
  <c r="S22" i="7"/>
  <c r="S9" i="7"/>
  <c r="S13" i="7"/>
  <c r="S17" i="7"/>
  <c r="S21" i="7"/>
  <c r="S25" i="7"/>
  <c r="S6" i="7"/>
  <c r="S18" i="7"/>
  <c r="AB61" i="21"/>
  <c r="AB13" i="21"/>
  <c r="L5" i="19"/>
  <c r="L21" i="19"/>
  <c r="L13" i="19"/>
  <c r="T12" i="16"/>
  <c r="M6" i="16"/>
  <c r="G5" i="16"/>
  <c r="G6" i="16"/>
  <c r="G19" i="16"/>
  <c r="M5" i="16"/>
  <c r="G21" i="16"/>
  <c r="T18" i="15"/>
  <c r="S5" i="15"/>
  <c r="S8" i="14"/>
  <c r="S12" i="14"/>
  <c r="S16" i="14"/>
  <c r="S20" i="14"/>
  <c r="S24" i="14"/>
  <c r="S10" i="14"/>
  <c r="S14" i="14"/>
  <c r="S22" i="14"/>
  <c r="S7" i="14"/>
  <c r="S19" i="14"/>
  <c r="S27" i="14"/>
  <c r="S9" i="14"/>
  <c r="S13" i="14"/>
  <c r="S17" i="14"/>
  <c r="S21" i="14"/>
  <c r="S25" i="14"/>
  <c r="S6" i="14"/>
  <c r="S18" i="14"/>
  <c r="S26" i="14"/>
  <c r="S11" i="14"/>
  <c r="S15" i="14"/>
  <c r="S23" i="14"/>
  <c r="G8" i="14"/>
  <c r="G12" i="14"/>
  <c r="G16" i="14"/>
  <c r="G20" i="14"/>
  <c r="G24" i="14"/>
  <c r="G5" i="14"/>
  <c r="G9" i="14"/>
  <c r="G13" i="14"/>
  <c r="G17" i="14"/>
  <c r="G21" i="14"/>
  <c r="G25" i="14"/>
  <c r="G14" i="14"/>
  <c r="G18" i="14"/>
  <c r="G22" i="14"/>
  <c r="S5" i="14"/>
  <c r="S6" i="13"/>
  <c r="S7" i="13"/>
  <c r="S27" i="13"/>
  <c r="S8" i="13"/>
  <c r="S12" i="13"/>
  <c r="S16" i="13"/>
  <c r="S20" i="13"/>
  <c r="S24" i="13"/>
  <c r="S14" i="13"/>
  <c r="S22" i="13"/>
  <c r="S11" i="13"/>
  <c r="S19" i="13"/>
  <c r="S9" i="13"/>
  <c r="S13" i="13"/>
  <c r="S17" i="13"/>
  <c r="S21" i="13"/>
  <c r="S25" i="13"/>
  <c r="S10" i="13"/>
  <c r="S18" i="13"/>
  <c r="S26" i="13"/>
  <c r="S15" i="13"/>
  <c r="S23" i="13"/>
  <c r="M7" i="13"/>
  <c r="M11" i="13"/>
  <c r="M15" i="13"/>
  <c r="M19" i="13"/>
  <c r="M23" i="13"/>
  <c r="M27" i="13"/>
  <c r="M6" i="13"/>
  <c r="T6" i="13" s="1"/>
  <c r="M10" i="13"/>
  <c r="M14" i="13"/>
  <c r="M18" i="13"/>
  <c r="M22" i="13"/>
  <c r="M26" i="13"/>
  <c r="M5" i="13"/>
  <c r="M9" i="13"/>
  <c r="M13" i="13"/>
  <c r="M17" i="13"/>
  <c r="M21" i="13"/>
  <c r="M25" i="13"/>
  <c r="M12" i="13"/>
  <c r="T12" i="13" s="1"/>
  <c r="M16" i="13"/>
  <c r="M20" i="13"/>
  <c r="M24" i="13"/>
  <c r="S5" i="13"/>
  <c r="O23" i="12"/>
  <c r="O11" i="12"/>
  <c r="O19" i="12"/>
  <c r="O15" i="12"/>
  <c r="O8" i="12"/>
  <c r="O27" i="12"/>
  <c r="O5" i="12"/>
  <c r="O9" i="12"/>
  <c r="O13" i="12"/>
  <c r="O17" i="12"/>
  <c r="O21" i="12"/>
  <c r="O25" i="12"/>
  <c r="O12" i="12"/>
  <c r="O16" i="12"/>
  <c r="O20" i="12"/>
  <c r="O24" i="12"/>
  <c r="P11" i="11"/>
  <c r="P15" i="11"/>
  <c r="P19" i="11"/>
  <c r="P23" i="11"/>
  <c r="P9" i="11"/>
  <c r="G25" i="10"/>
  <c r="G5" i="10"/>
  <c r="G9" i="10"/>
  <c r="G10" i="10"/>
  <c r="G14" i="10"/>
  <c r="G18" i="10"/>
  <c r="G22" i="10"/>
  <c r="G26" i="10"/>
  <c r="G13" i="10"/>
  <c r="G21" i="10"/>
  <c r="G6" i="10"/>
  <c r="G11" i="10"/>
  <c r="G15" i="10"/>
  <c r="G19" i="10"/>
  <c r="G23" i="10"/>
  <c r="G27" i="10"/>
  <c r="G17" i="10"/>
  <c r="G7" i="10"/>
  <c r="G12" i="10"/>
  <c r="G16" i="10"/>
  <c r="G20" i="10"/>
  <c r="S5" i="10"/>
  <c r="T5" i="10" s="1"/>
  <c r="S8" i="10"/>
  <c r="S12" i="10"/>
  <c r="S16" i="10"/>
  <c r="S20" i="10"/>
  <c r="S24" i="10"/>
  <c r="S10" i="10"/>
  <c r="S14" i="10"/>
  <c r="T14" i="10" s="1"/>
  <c r="S22" i="10"/>
  <c r="S7" i="10"/>
  <c r="S15" i="10"/>
  <c r="S27" i="10"/>
  <c r="S9" i="10"/>
  <c r="S13" i="10"/>
  <c r="S17" i="10"/>
  <c r="S21" i="10"/>
  <c r="S25" i="10"/>
  <c r="T25" i="10" s="1"/>
  <c r="S6" i="10"/>
  <c r="T6" i="10" s="1"/>
  <c r="S18" i="10"/>
  <c r="S26" i="10"/>
  <c r="S11" i="10"/>
  <c r="S19" i="10"/>
  <c r="S23" i="10"/>
  <c r="S5" i="9"/>
  <c r="S8" i="9"/>
  <c r="S12" i="9"/>
  <c r="S16" i="9"/>
  <c r="S20" i="9"/>
  <c r="S24" i="9"/>
  <c r="S10" i="9"/>
  <c r="S18" i="9"/>
  <c r="S26" i="9"/>
  <c r="S11" i="9"/>
  <c r="S19" i="9"/>
  <c r="S27" i="9"/>
  <c r="S9" i="9"/>
  <c r="S13" i="9"/>
  <c r="S17" i="9"/>
  <c r="S21" i="9"/>
  <c r="S25" i="9"/>
  <c r="S6" i="9"/>
  <c r="S14" i="9"/>
  <c r="S22" i="9"/>
  <c r="S7" i="9"/>
  <c r="S15" i="9"/>
  <c r="S23" i="9"/>
  <c r="S5" i="8"/>
  <c r="S9" i="8"/>
  <c r="S13" i="8"/>
  <c r="S17" i="8"/>
  <c r="S21" i="8"/>
  <c r="S25" i="8"/>
  <c r="S7" i="8"/>
  <c r="S10" i="8"/>
  <c r="S14" i="8"/>
  <c r="S18" i="8"/>
  <c r="S22" i="8"/>
  <c r="S26" i="8"/>
  <c r="S11" i="8"/>
  <c r="S15" i="8"/>
  <c r="S19" i="8"/>
  <c r="S23" i="8"/>
  <c r="S27" i="8"/>
  <c r="S8" i="8"/>
  <c r="S12" i="8"/>
  <c r="S16" i="8"/>
  <c r="S20" i="8"/>
  <c r="S24" i="8"/>
  <c r="S6" i="8"/>
  <c r="M25" i="8"/>
  <c r="M8" i="8"/>
  <c r="M13" i="8"/>
  <c r="M21" i="8"/>
  <c r="M7" i="8"/>
  <c r="M12" i="8"/>
  <c r="M20" i="8"/>
  <c r="M9" i="8"/>
  <c r="M16" i="8"/>
  <c r="M24" i="8"/>
  <c r="M5" i="8"/>
  <c r="M11" i="8"/>
  <c r="M27" i="8"/>
  <c r="M17" i="8"/>
  <c r="M6" i="8"/>
  <c r="M10" i="8"/>
  <c r="M14" i="8"/>
  <c r="M18" i="8"/>
  <c r="M22" i="8"/>
  <c r="M26" i="8"/>
  <c r="M15" i="8"/>
  <c r="M19" i="8"/>
  <c r="M23" i="8"/>
  <c r="G22" i="16"/>
  <c r="G23" i="16"/>
  <c r="G24" i="16"/>
  <c r="G25" i="16"/>
  <c r="G26" i="16"/>
  <c r="M18" i="16"/>
  <c r="M19" i="16"/>
  <c r="M20" i="16"/>
  <c r="M21" i="16"/>
  <c r="M22" i="16"/>
  <c r="M23" i="16"/>
  <c r="M24" i="16"/>
  <c r="M25" i="16"/>
  <c r="M26" i="16"/>
  <c r="T7" i="15"/>
  <c r="O6" i="12"/>
  <c r="G11" i="12"/>
  <c r="G5" i="12"/>
  <c r="G6" i="12"/>
  <c r="G7" i="12"/>
  <c r="P7" i="12" s="1"/>
  <c r="O10" i="12"/>
  <c r="P10" i="12" s="1"/>
  <c r="O14" i="12"/>
  <c r="O18" i="12"/>
  <c r="G19" i="12"/>
  <c r="O22" i="12"/>
  <c r="P22" i="12" s="1"/>
  <c r="G23" i="12"/>
  <c r="O26" i="12"/>
  <c r="P7" i="11"/>
  <c r="P25" i="11"/>
  <c r="G5" i="11"/>
  <c r="P5" i="11" s="1"/>
  <c r="O8" i="11"/>
  <c r="P8" i="11" s="1"/>
  <c r="G6" i="11"/>
  <c r="P6" i="11" s="1"/>
  <c r="G10" i="11"/>
  <c r="P10" i="11" s="1"/>
  <c r="O13" i="11"/>
  <c r="P13" i="11" s="1"/>
  <c r="G14" i="11"/>
  <c r="P14" i="11" s="1"/>
  <c r="O17" i="11"/>
  <c r="P17" i="11" s="1"/>
  <c r="G18" i="11"/>
  <c r="P18" i="11" s="1"/>
  <c r="O21" i="11"/>
  <c r="P21" i="11" s="1"/>
  <c r="G22" i="11"/>
  <c r="P22" i="11" s="1"/>
  <c r="M5" i="9"/>
  <c r="M27" i="9"/>
  <c r="M6" i="9"/>
  <c r="M7" i="9"/>
  <c r="M8" i="9"/>
  <c r="M9" i="9"/>
  <c r="M10" i="9"/>
  <c r="M11" i="9"/>
  <c r="M12" i="9"/>
  <c r="M13" i="9"/>
  <c r="M14" i="9"/>
  <c r="M16" i="9"/>
  <c r="M18" i="9"/>
  <c r="M20" i="9"/>
  <c r="M22" i="9"/>
  <c r="M24" i="9"/>
  <c r="M26" i="9"/>
  <c r="M15" i="9"/>
  <c r="M17" i="9"/>
  <c r="M19" i="9"/>
  <c r="M21" i="9"/>
  <c r="M23" i="9"/>
  <c r="M25" i="9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5" i="7"/>
  <c r="N27" i="6"/>
  <c r="I27" i="6"/>
  <c r="F27" i="6"/>
  <c r="N26" i="6"/>
  <c r="I26" i="6"/>
  <c r="F26" i="6"/>
  <c r="N25" i="6"/>
  <c r="I25" i="6"/>
  <c r="F25" i="6"/>
  <c r="N24" i="6"/>
  <c r="I24" i="6"/>
  <c r="F24" i="6"/>
  <c r="N23" i="6"/>
  <c r="I23" i="6"/>
  <c r="F23" i="6"/>
  <c r="N22" i="6"/>
  <c r="I22" i="6"/>
  <c r="F22" i="6"/>
  <c r="N21" i="6"/>
  <c r="I21" i="6"/>
  <c r="F21" i="6"/>
  <c r="N20" i="6"/>
  <c r="I20" i="6"/>
  <c r="F20" i="6"/>
  <c r="N19" i="6"/>
  <c r="I19" i="6"/>
  <c r="F19" i="6"/>
  <c r="N18" i="6"/>
  <c r="I18" i="6"/>
  <c r="F18" i="6"/>
  <c r="N17" i="6"/>
  <c r="I17" i="6"/>
  <c r="F17" i="6"/>
  <c r="N16" i="6"/>
  <c r="I16" i="6"/>
  <c r="F16" i="6"/>
  <c r="N15" i="6"/>
  <c r="I15" i="6"/>
  <c r="F15" i="6"/>
  <c r="N14" i="6"/>
  <c r="I14" i="6"/>
  <c r="F14" i="6"/>
  <c r="N13" i="6"/>
  <c r="I13" i="6"/>
  <c r="F13" i="6"/>
  <c r="N12" i="6"/>
  <c r="I12" i="6"/>
  <c r="F12" i="6"/>
  <c r="N11" i="6"/>
  <c r="I11" i="6"/>
  <c r="F11" i="6"/>
  <c r="N10" i="6"/>
  <c r="I10" i="6"/>
  <c r="F10" i="6"/>
  <c r="N9" i="6"/>
  <c r="I9" i="6"/>
  <c r="F9" i="6"/>
  <c r="N8" i="6"/>
  <c r="I8" i="6"/>
  <c r="F8" i="6"/>
  <c r="N7" i="6"/>
  <c r="I7" i="6"/>
  <c r="F7" i="6"/>
  <c r="N6" i="6"/>
  <c r="I6" i="6"/>
  <c r="F6" i="6"/>
  <c r="N5" i="6"/>
  <c r="I5" i="6"/>
  <c r="F5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5" i="5"/>
  <c r="T9" i="16" l="1"/>
  <c r="T11" i="16"/>
  <c r="T27" i="16"/>
  <c r="T20" i="15"/>
  <c r="T15" i="15"/>
  <c r="T26" i="15"/>
  <c r="P14" i="12"/>
  <c r="P24" i="11"/>
  <c r="P26" i="11"/>
  <c r="T22" i="8"/>
  <c r="T6" i="8"/>
  <c r="T8" i="14"/>
  <c r="T8" i="13"/>
  <c r="T7" i="13"/>
  <c r="T7" i="8"/>
  <c r="T6" i="14"/>
  <c r="T11" i="14"/>
  <c r="T10" i="14"/>
  <c r="T27" i="14"/>
  <c r="T23" i="14"/>
  <c r="T19" i="14"/>
  <c r="T15" i="14"/>
  <c r="T19" i="13"/>
  <c r="T20" i="13"/>
  <c r="T23" i="13"/>
  <c r="T22" i="13"/>
  <c r="T15" i="13"/>
  <c r="T8" i="8"/>
  <c r="T20" i="8"/>
  <c r="T18" i="16"/>
  <c r="T14" i="16"/>
  <c r="T14" i="15"/>
  <c r="T16" i="15"/>
  <c r="T12" i="15"/>
  <c r="T12" i="10"/>
  <c r="T20" i="10"/>
  <c r="P26" i="12"/>
  <c r="P8" i="12"/>
  <c r="P20" i="12"/>
  <c r="P21" i="12"/>
  <c r="P16" i="12"/>
  <c r="P17" i="12"/>
  <c r="P27" i="12"/>
  <c r="P12" i="12"/>
  <c r="P13" i="12"/>
  <c r="P15" i="12"/>
  <c r="T20" i="16"/>
  <c r="T16" i="16"/>
  <c r="T8" i="16"/>
  <c r="T10" i="16"/>
  <c r="T17" i="16"/>
  <c r="T13" i="16"/>
  <c r="T19" i="15"/>
  <c r="T24" i="15"/>
  <c r="T27" i="15"/>
  <c r="T23" i="15"/>
  <c r="T5" i="15"/>
  <c r="T17" i="15"/>
  <c r="T9" i="15"/>
  <c r="T10" i="10"/>
  <c r="T15" i="16"/>
  <c r="T21" i="16"/>
  <c r="T6" i="16"/>
  <c r="T24" i="10"/>
  <c r="T8" i="10"/>
  <c r="P11" i="12"/>
  <c r="P23" i="12"/>
  <c r="O7" i="6"/>
  <c r="T13" i="14"/>
  <c r="T16" i="14"/>
  <c r="T7" i="14"/>
  <c r="T13" i="13"/>
  <c r="T27" i="13"/>
  <c r="T18" i="13"/>
  <c r="T11" i="13"/>
  <c r="T17" i="13"/>
  <c r="T25" i="13"/>
  <c r="T9" i="13"/>
  <c r="T27" i="8"/>
  <c r="T5" i="8"/>
  <c r="T13" i="8"/>
  <c r="T12" i="8"/>
  <c r="T24" i="8"/>
  <c r="T25" i="8"/>
  <c r="T19" i="8"/>
  <c r="T11" i="8"/>
  <c r="T15" i="8"/>
  <c r="T9" i="8"/>
  <c r="AD37" i="20"/>
  <c r="AD21" i="20"/>
  <c r="AD5" i="20"/>
  <c r="AD61" i="20"/>
  <c r="AD45" i="20"/>
  <c r="AD53" i="20"/>
  <c r="AD13" i="20"/>
  <c r="AD29" i="20"/>
  <c r="T26" i="14"/>
  <c r="G14" i="6"/>
  <c r="G18" i="6"/>
  <c r="G22" i="6"/>
  <c r="G26" i="6"/>
  <c r="G6" i="6"/>
  <c r="G27" i="6"/>
  <c r="G9" i="6"/>
  <c r="G13" i="6"/>
  <c r="G17" i="6"/>
  <c r="G21" i="6"/>
  <c r="G25" i="6"/>
  <c r="G10" i="6"/>
  <c r="G8" i="6"/>
  <c r="G12" i="6"/>
  <c r="G16" i="6"/>
  <c r="G20" i="6"/>
  <c r="G24" i="6"/>
  <c r="T18" i="10"/>
  <c r="T17" i="10"/>
  <c r="T15" i="10"/>
  <c r="T21" i="10"/>
  <c r="T9" i="10"/>
  <c r="T22" i="10"/>
  <c r="T23" i="10"/>
  <c r="T19" i="10"/>
  <c r="T13" i="10"/>
  <c r="T7" i="10"/>
  <c r="T21" i="8"/>
  <c r="T17" i="8"/>
  <c r="T18" i="8"/>
  <c r="T14" i="8"/>
  <c r="AC37" i="21"/>
  <c r="AC45" i="21"/>
  <c r="AC53" i="21"/>
  <c r="T10" i="13"/>
  <c r="T16" i="13"/>
  <c r="T5" i="14"/>
  <c r="P18" i="12"/>
  <c r="P24" i="12"/>
  <c r="P25" i="12"/>
  <c r="P9" i="12"/>
  <c r="T9" i="14"/>
  <c r="T19" i="16"/>
  <c r="T5" i="16"/>
  <c r="O15" i="6"/>
  <c r="O11" i="6"/>
  <c r="AC61" i="21"/>
  <c r="AC29" i="21"/>
  <c r="AC5" i="21"/>
  <c r="AC13" i="21"/>
  <c r="AC21" i="21"/>
  <c r="Z21" i="19"/>
  <c r="Z13" i="19"/>
  <c r="Z5" i="19"/>
  <c r="T17" i="14"/>
  <c r="T24" i="14"/>
  <c r="T18" i="14"/>
  <c r="T20" i="14"/>
  <c r="T25" i="14"/>
  <c r="T21" i="14"/>
  <c r="T14" i="14"/>
  <c r="T22" i="14"/>
  <c r="T12" i="14"/>
  <c r="T24" i="13"/>
  <c r="T14" i="13"/>
  <c r="T21" i="13"/>
  <c r="T26" i="13"/>
  <c r="T5" i="13"/>
  <c r="P19" i="12"/>
  <c r="P5" i="12"/>
  <c r="Q21" i="11"/>
  <c r="Q13" i="11"/>
  <c r="T11" i="10"/>
  <c r="T26" i="10"/>
  <c r="T27" i="10"/>
  <c r="U27" i="10" s="1"/>
  <c r="T16" i="10"/>
  <c r="T26" i="8"/>
  <c r="T23" i="8"/>
  <c r="T10" i="8"/>
  <c r="T16" i="8"/>
  <c r="O5" i="6"/>
  <c r="O9" i="6"/>
  <c r="O13" i="6"/>
  <c r="O17" i="6"/>
  <c r="O21" i="6"/>
  <c r="O25" i="6"/>
  <c r="O8" i="6"/>
  <c r="O12" i="6"/>
  <c r="O16" i="6"/>
  <c r="O20" i="6"/>
  <c r="O19" i="6"/>
  <c r="O24" i="6"/>
  <c r="O23" i="6"/>
  <c r="O27" i="6"/>
  <c r="P27" i="6" s="1"/>
  <c r="P12" i="6"/>
  <c r="T26" i="16"/>
  <c r="T24" i="16"/>
  <c r="T22" i="16"/>
  <c r="T25" i="16"/>
  <c r="T23" i="16"/>
  <c r="P6" i="12"/>
  <c r="Q8" i="11"/>
  <c r="Q16" i="11"/>
  <c r="Q17" i="11"/>
  <c r="Q6" i="11"/>
  <c r="Q26" i="11"/>
  <c r="Q15" i="11"/>
  <c r="Q20" i="11"/>
  <c r="Q22" i="11"/>
  <c r="Q14" i="11"/>
  <c r="Q27" i="11"/>
  <c r="Q11" i="11"/>
  <c r="Q5" i="11"/>
  <c r="Q23" i="11"/>
  <c r="Q7" i="11"/>
  <c r="Q12" i="11"/>
  <c r="Q18" i="11"/>
  <c r="Q10" i="11"/>
  <c r="Q25" i="11"/>
  <c r="Q9" i="11"/>
  <c r="Q19" i="11"/>
  <c r="Q24" i="11"/>
  <c r="M6" i="7"/>
  <c r="M25" i="7"/>
  <c r="M21" i="7"/>
  <c r="M17" i="7"/>
  <c r="M13" i="7"/>
  <c r="M9" i="7"/>
  <c r="M5" i="7"/>
  <c r="M24" i="7"/>
  <c r="M20" i="7"/>
  <c r="M16" i="7"/>
  <c r="M12" i="7"/>
  <c r="M8" i="7"/>
  <c r="M27" i="7"/>
  <c r="M23" i="7"/>
  <c r="M19" i="7"/>
  <c r="M15" i="7"/>
  <c r="M11" i="7"/>
  <c r="M7" i="7"/>
  <c r="M26" i="7"/>
  <c r="M22" i="7"/>
  <c r="M18" i="7"/>
  <c r="M14" i="7"/>
  <c r="M10" i="7"/>
  <c r="P21" i="6"/>
  <c r="G5" i="6"/>
  <c r="O6" i="6"/>
  <c r="G7" i="6"/>
  <c r="P7" i="6" s="1"/>
  <c r="O10" i="6"/>
  <c r="G11" i="6"/>
  <c r="O14" i="6"/>
  <c r="G15" i="6"/>
  <c r="O18" i="6"/>
  <c r="P18" i="6" s="1"/>
  <c r="G19" i="6"/>
  <c r="O22" i="6"/>
  <c r="P22" i="6" s="1"/>
  <c r="G23" i="6"/>
  <c r="P23" i="6" s="1"/>
  <c r="O26" i="6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I8" i="5"/>
  <c r="F8" i="5"/>
  <c r="I7" i="5"/>
  <c r="F7" i="5"/>
  <c r="I6" i="5"/>
  <c r="F6" i="5"/>
  <c r="I5" i="5"/>
  <c r="F5" i="5"/>
  <c r="P25" i="6" l="1"/>
  <c r="P9" i="6"/>
  <c r="P16" i="6"/>
  <c r="AA61" i="19"/>
  <c r="AA29" i="19"/>
  <c r="AA37" i="19"/>
  <c r="AA45" i="19"/>
  <c r="AA53" i="19"/>
  <c r="U9" i="15"/>
  <c r="U23" i="15"/>
  <c r="P8" i="6"/>
  <c r="P14" i="6"/>
  <c r="P6" i="6"/>
  <c r="P24" i="6"/>
  <c r="P17" i="6"/>
  <c r="U17" i="15"/>
  <c r="U20" i="15"/>
  <c r="U16" i="15"/>
  <c r="U6" i="15"/>
  <c r="U5" i="15"/>
  <c r="U27" i="15"/>
  <c r="U13" i="15"/>
  <c r="U11" i="15"/>
  <c r="U25" i="15"/>
  <c r="U15" i="15"/>
  <c r="U8" i="15"/>
  <c r="U14" i="15"/>
  <c r="U10" i="15"/>
  <c r="U7" i="15"/>
  <c r="U21" i="15"/>
  <c r="U24" i="15"/>
  <c r="U12" i="15"/>
  <c r="U18" i="15"/>
  <c r="U19" i="15"/>
  <c r="U22" i="15"/>
  <c r="U26" i="15"/>
  <c r="Q7" i="12"/>
  <c r="P15" i="6"/>
  <c r="P11" i="6"/>
  <c r="U5" i="8"/>
  <c r="P26" i="6"/>
  <c r="P10" i="6"/>
  <c r="P13" i="6"/>
  <c r="P20" i="6"/>
  <c r="U15" i="10"/>
  <c r="U8" i="8"/>
  <c r="U18" i="8"/>
  <c r="U19" i="8"/>
  <c r="U21" i="8"/>
  <c r="U26" i="8"/>
  <c r="U24" i="13"/>
  <c r="U7" i="13"/>
  <c r="P19" i="6"/>
  <c r="P5" i="6"/>
  <c r="AA5" i="19"/>
  <c r="AA21" i="19"/>
  <c r="AA13" i="19"/>
  <c r="U23" i="16"/>
  <c r="U22" i="16"/>
  <c r="U11" i="14"/>
  <c r="U5" i="14"/>
  <c r="U19" i="14"/>
  <c r="U8" i="14"/>
  <c r="U14" i="14"/>
  <c r="U10" i="14"/>
  <c r="U23" i="14"/>
  <c r="U18" i="14"/>
  <c r="U6" i="14"/>
  <c r="U21" i="14"/>
  <c r="U25" i="14"/>
  <c r="U9" i="14"/>
  <c r="U15" i="14"/>
  <c r="U22" i="14"/>
  <c r="U13" i="14"/>
  <c r="U20" i="14"/>
  <c r="U24" i="14"/>
  <c r="U12" i="14"/>
  <c r="U27" i="14"/>
  <c r="U26" i="14"/>
  <c r="U16" i="14"/>
  <c r="U7" i="14"/>
  <c r="U17" i="14"/>
  <c r="U10" i="13"/>
  <c r="U15" i="13"/>
  <c r="U9" i="13"/>
  <c r="U13" i="13"/>
  <c r="U19" i="13"/>
  <c r="U27" i="13"/>
  <c r="U18" i="13"/>
  <c r="U23" i="13"/>
  <c r="U12" i="13"/>
  <c r="U22" i="13"/>
  <c r="U25" i="13"/>
  <c r="U16" i="13"/>
  <c r="U20" i="13"/>
  <c r="U11" i="13"/>
  <c r="U14" i="13"/>
  <c r="U17" i="13"/>
  <c r="U21" i="13"/>
  <c r="U5" i="13"/>
  <c r="U8" i="13"/>
  <c r="U26" i="13"/>
  <c r="U6" i="13"/>
  <c r="Q21" i="12"/>
  <c r="Q20" i="12"/>
  <c r="Q18" i="12"/>
  <c r="Q9" i="12"/>
  <c r="Q26" i="12"/>
  <c r="U19" i="10"/>
  <c r="U21" i="10"/>
  <c r="U10" i="10"/>
  <c r="U23" i="10"/>
  <c r="U12" i="10"/>
  <c r="U9" i="10"/>
  <c r="U18" i="10"/>
  <c r="U14" i="10"/>
  <c r="U6" i="10"/>
  <c r="U8" i="10"/>
  <c r="U17" i="10"/>
  <c r="U26" i="10"/>
  <c r="U24" i="10"/>
  <c r="U16" i="10"/>
  <c r="U20" i="10"/>
  <c r="U22" i="10"/>
  <c r="U25" i="10"/>
  <c r="U5" i="10"/>
  <c r="U7" i="10"/>
  <c r="U11" i="10"/>
  <c r="U13" i="10"/>
  <c r="U7" i="8"/>
  <c r="U16" i="8"/>
  <c r="U27" i="8"/>
  <c r="U6" i="8"/>
  <c r="U9" i="8"/>
  <c r="U14" i="8"/>
  <c r="U15" i="8"/>
  <c r="U24" i="8"/>
  <c r="U12" i="8"/>
  <c r="U25" i="8"/>
  <c r="U10" i="8"/>
  <c r="U22" i="8"/>
  <c r="U23" i="8"/>
  <c r="U11" i="8"/>
  <c r="U20" i="8"/>
  <c r="U13" i="8"/>
  <c r="U17" i="8"/>
  <c r="U21" i="16"/>
  <c r="U15" i="16"/>
  <c r="U5" i="16"/>
  <c r="U14" i="16"/>
  <c r="U20" i="16"/>
  <c r="U24" i="16"/>
  <c r="U17" i="16"/>
  <c r="U7" i="16"/>
  <c r="U16" i="16"/>
  <c r="U6" i="16"/>
  <c r="U26" i="16"/>
  <c r="U9" i="16"/>
  <c r="U10" i="16"/>
  <c r="U8" i="16"/>
  <c r="U18" i="16"/>
  <c r="U25" i="16"/>
  <c r="U27" i="16"/>
  <c r="U12" i="16"/>
  <c r="U13" i="16"/>
  <c r="U11" i="16"/>
  <c r="U19" i="16"/>
  <c r="Q17" i="12"/>
  <c r="Q5" i="12"/>
  <c r="Q10" i="12"/>
  <c r="Q11" i="12"/>
  <c r="Q19" i="12"/>
  <c r="Q23" i="12"/>
  <c r="Q6" i="12"/>
  <c r="Q24" i="12"/>
  <c r="Q16" i="12"/>
  <c r="Q12" i="12"/>
  <c r="Q8" i="12"/>
  <c r="Q13" i="12"/>
  <c r="Q15" i="12"/>
  <c r="Q14" i="12"/>
  <c r="Q27" i="12"/>
  <c r="Q25" i="12"/>
  <c r="Q22" i="12"/>
  <c r="G5" i="9"/>
  <c r="T5" i="9" s="1"/>
  <c r="G10" i="9"/>
  <c r="T10" i="9" s="1"/>
  <c r="G8" i="9"/>
  <c r="T8" i="9" s="1"/>
  <c r="G12" i="9"/>
  <c r="T12" i="9" s="1"/>
  <c r="G16" i="9"/>
  <c r="T16" i="9" s="1"/>
  <c r="G20" i="9"/>
  <c r="T20" i="9" s="1"/>
  <c r="G26" i="9"/>
  <c r="T26" i="9" s="1"/>
  <c r="G27" i="9"/>
  <c r="T27" i="9" s="1"/>
  <c r="G21" i="9"/>
  <c r="T21" i="9" s="1"/>
  <c r="G7" i="9"/>
  <c r="T7" i="9" s="1"/>
  <c r="G11" i="9"/>
  <c r="T11" i="9" s="1"/>
  <c r="G15" i="9"/>
  <c r="T15" i="9" s="1"/>
  <c r="G19" i="9"/>
  <c r="T19" i="9" s="1"/>
  <c r="G24" i="9"/>
  <c r="T24" i="9" s="1"/>
  <c r="G25" i="9"/>
  <c r="T25" i="9" s="1"/>
  <c r="G14" i="9"/>
  <c r="T14" i="9" s="1"/>
  <c r="G18" i="9"/>
  <c r="T18" i="9" s="1"/>
  <c r="G22" i="9"/>
  <c r="T22" i="9" s="1"/>
  <c r="G23" i="9"/>
  <c r="T23" i="9" s="1"/>
  <c r="G10" i="7"/>
  <c r="T10" i="7" s="1"/>
  <c r="G8" i="5"/>
  <c r="G16" i="5"/>
  <c r="O19" i="5"/>
  <c r="G10" i="5"/>
  <c r="O23" i="5"/>
  <c r="O13" i="5"/>
  <c r="O27" i="5"/>
  <c r="G6" i="9"/>
  <c r="T6" i="9" s="1"/>
  <c r="G9" i="9"/>
  <c r="T9" i="9" s="1"/>
  <c r="G13" i="9"/>
  <c r="T13" i="9" s="1"/>
  <c r="G17" i="9"/>
  <c r="T17" i="9" s="1"/>
  <c r="G12" i="7"/>
  <c r="T12" i="7" s="1"/>
  <c r="G27" i="5"/>
  <c r="G21" i="7"/>
  <c r="T21" i="7" s="1"/>
  <c r="G11" i="5"/>
  <c r="G24" i="5"/>
  <c r="G26" i="5"/>
  <c r="G12" i="5"/>
  <c r="G15" i="5"/>
  <c r="G14" i="7"/>
  <c r="T14" i="7" s="1"/>
  <c r="G17" i="7"/>
  <c r="T17" i="7" s="1"/>
  <c r="O5" i="5"/>
  <c r="O26" i="5"/>
  <c r="O24" i="5"/>
  <c r="O22" i="5"/>
  <c r="O20" i="5"/>
  <c r="O18" i="5"/>
  <c r="O16" i="5"/>
  <c r="O14" i="5"/>
  <c r="O12" i="5"/>
  <c r="O10" i="5"/>
  <c r="O8" i="5"/>
  <c r="O6" i="5"/>
  <c r="O7" i="5"/>
  <c r="G18" i="5"/>
  <c r="P18" i="5" s="1"/>
  <c r="G19" i="5"/>
  <c r="O21" i="5"/>
  <c r="G27" i="7"/>
  <c r="T27" i="7" s="1"/>
  <c r="G23" i="7"/>
  <c r="T23" i="7" s="1"/>
  <c r="G19" i="7"/>
  <c r="T19" i="7" s="1"/>
  <c r="G15" i="7"/>
  <c r="T15" i="7" s="1"/>
  <c r="G11" i="7"/>
  <c r="T11" i="7" s="1"/>
  <c r="G7" i="7"/>
  <c r="T7" i="7" s="1"/>
  <c r="G26" i="7"/>
  <c r="T26" i="7" s="1"/>
  <c r="G22" i="7"/>
  <c r="T22" i="7" s="1"/>
  <c r="G18" i="7"/>
  <c r="T18" i="7" s="1"/>
  <c r="G5" i="7"/>
  <c r="T5" i="7" s="1"/>
  <c r="O15" i="5"/>
  <c r="G13" i="7"/>
  <c r="T13" i="7" s="1"/>
  <c r="G14" i="5"/>
  <c r="O17" i="5"/>
  <c r="G6" i="5"/>
  <c r="G25" i="5"/>
  <c r="G21" i="5"/>
  <c r="G17" i="5"/>
  <c r="G13" i="5"/>
  <c r="G9" i="5"/>
  <c r="G5" i="5"/>
  <c r="G7" i="5"/>
  <c r="O9" i="5"/>
  <c r="O11" i="5"/>
  <c r="G20" i="5"/>
  <c r="G22" i="5"/>
  <c r="G23" i="5"/>
  <c r="O25" i="5"/>
  <c r="G6" i="7"/>
  <c r="T6" i="7" s="1"/>
  <c r="G8" i="7"/>
  <c r="T8" i="7" s="1"/>
  <c r="G9" i="7"/>
  <c r="T9" i="7" s="1"/>
  <c r="G25" i="7"/>
  <c r="T25" i="7" s="1"/>
  <c r="G16" i="7"/>
  <c r="T16" i="7" s="1"/>
  <c r="G20" i="7"/>
  <c r="T20" i="7" s="1"/>
  <c r="G24" i="7"/>
  <c r="T24" i="7" s="1"/>
  <c r="Q22" i="6" l="1"/>
  <c r="Q14" i="6"/>
  <c r="Q26" i="6"/>
  <c r="Q5" i="6"/>
  <c r="Q9" i="6"/>
  <c r="Q13" i="6"/>
  <c r="Q23" i="6"/>
  <c r="Q25" i="6"/>
  <c r="Q11" i="6"/>
  <c r="Q27" i="6"/>
  <c r="Q8" i="6"/>
  <c r="Q18" i="6"/>
  <c r="Q6" i="6"/>
  <c r="Q24" i="6"/>
  <c r="Q19" i="6"/>
  <c r="Q21" i="6"/>
  <c r="Q20" i="6"/>
  <c r="Q7" i="6"/>
  <c r="Q12" i="6"/>
  <c r="Q16" i="6"/>
  <c r="Q17" i="6"/>
  <c r="Q15" i="6"/>
  <c r="Q10" i="6"/>
  <c r="U9" i="7"/>
  <c r="U7" i="7"/>
  <c r="U8" i="7"/>
  <c r="U13" i="7"/>
  <c r="U11" i="7"/>
  <c r="U12" i="7"/>
  <c r="U10" i="7"/>
  <c r="U6" i="7"/>
  <c r="P8" i="5"/>
  <c r="P16" i="5"/>
  <c r="P7" i="5"/>
  <c r="U23" i="9"/>
  <c r="U9" i="9"/>
  <c r="U22" i="9"/>
  <c r="U24" i="9"/>
  <c r="U7" i="9"/>
  <c r="U20" i="9"/>
  <c r="U8" i="9"/>
  <c r="U25" i="9"/>
  <c r="U26" i="9"/>
  <c r="U6" i="9"/>
  <c r="U18" i="9"/>
  <c r="U19" i="9"/>
  <c r="U16" i="9"/>
  <c r="U10" i="9"/>
  <c r="U17" i="9"/>
  <c r="U14" i="9"/>
  <c r="U15" i="9"/>
  <c r="U27" i="9"/>
  <c r="U12" i="9"/>
  <c r="U13" i="9"/>
  <c r="U5" i="9"/>
  <c r="U21" i="9"/>
  <c r="U11" i="9"/>
  <c r="P10" i="5"/>
  <c r="P5" i="5"/>
  <c r="P19" i="5"/>
  <c r="P22" i="5"/>
  <c r="P14" i="5"/>
  <c r="P27" i="5"/>
  <c r="P20" i="5"/>
  <c r="P21" i="5"/>
  <c r="P23" i="5"/>
  <c r="P13" i="5"/>
  <c r="P6" i="5"/>
  <c r="P9" i="5"/>
  <c r="P11" i="5"/>
  <c r="P25" i="5"/>
  <c r="P15" i="5"/>
  <c r="P26" i="5"/>
  <c r="P17" i="5"/>
  <c r="P12" i="5"/>
  <c r="P24" i="5"/>
  <c r="Q5" i="5" l="1"/>
  <c r="Q6" i="5"/>
  <c r="Q7" i="5"/>
  <c r="Q16" i="5"/>
  <c r="Q12" i="5"/>
  <c r="Q11" i="5"/>
  <c r="Q20" i="5"/>
  <c r="U5" i="7"/>
  <c r="Q17" i="5"/>
  <c r="U25" i="7"/>
  <c r="Q9" i="5"/>
  <c r="Q18" i="5"/>
  <c r="U18" i="7"/>
  <c r="Q14" i="5"/>
  <c r="Q25" i="5"/>
  <c r="U16" i="7"/>
  <c r="Q8" i="5"/>
  <c r="U24" i="7"/>
  <c r="U19" i="7"/>
  <c r="Q15" i="5"/>
  <c r="U15" i="7"/>
  <c r="Q13" i="5"/>
  <c r="Q27" i="5"/>
  <c r="Q21" i="5"/>
  <c r="U20" i="7"/>
  <c r="Q24" i="5"/>
  <c r="U26" i="7"/>
  <c r="Q22" i="5"/>
  <c r="U17" i="7"/>
  <c r="Q19" i="5"/>
  <c r="Q26" i="5"/>
  <c r="U22" i="7"/>
  <c r="Q23" i="5"/>
  <c r="U21" i="7"/>
  <c r="U14" i="7"/>
  <c r="U27" i="7"/>
  <c r="Q10" i="5"/>
  <c r="U23" i="7"/>
</calcChain>
</file>

<file path=xl/sharedStrings.xml><?xml version="1.0" encoding="utf-8"?>
<sst xmlns="http://schemas.openxmlformats.org/spreadsheetml/2006/main" count="839" uniqueCount="159">
  <si>
    <t>U8</t>
  </si>
  <si>
    <t>Name</t>
  </si>
  <si>
    <t>Vorname</t>
  </si>
  <si>
    <t>Verein</t>
  </si>
  <si>
    <t xml:space="preserve"> Sprint 30m</t>
  </si>
  <si>
    <t>Sum</t>
  </si>
  <si>
    <t>Rang</t>
  </si>
  <si>
    <t>Summe</t>
  </si>
  <si>
    <t>Pkt.</t>
  </si>
  <si>
    <t xml:space="preserve">1. L </t>
  </si>
  <si>
    <t xml:space="preserve">2. L </t>
  </si>
  <si>
    <t>1+2</t>
  </si>
  <si>
    <t>V 1</t>
  </si>
  <si>
    <t>V2</t>
  </si>
  <si>
    <t>V3</t>
  </si>
  <si>
    <t>ges.</t>
  </si>
  <si>
    <t>U10</t>
  </si>
  <si>
    <t>Team</t>
  </si>
  <si>
    <t xml:space="preserve"> Sprint 40m</t>
  </si>
  <si>
    <t>U12</t>
  </si>
  <si>
    <t>Punkte</t>
  </si>
  <si>
    <t>W 6</t>
  </si>
  <si>
    <t>W 7</t>
  </si>
  <si>
    <t>W 8</t>
  </si>
  <si>
    <t>W 9</t>
  </si>
  <si>
    <t>W10</t>
  </si>
  <si>
    <t>W11</t>
  </si>
  <si>
    <t>M 6</t>
  </si>
  <si>
    <t>M 7</t>
  </si>
  <si>
    <t>M 8</t>
  </si>
  <si>
    <t>M 9</t>
  </si>
  <si>
    <t>M10</t>
  </si>
  <si>
    <t>M11</t>
  </si>
  <si>
    <t>Auswertung   KiLA  2024  Kirchardt</t>
  </si>
  <si>
    <t>Zielweitsprung</t>
  </si>
  <si>
    <t>Drehwurf</t>
  </si>
  <si>
    <t>V 4</t>
  </si>
  <si>
    <t>Platz</t>
  </si>
  <si>
    <t>Weitsprung Zone</t>
  </si>
  <si>
    <t>V4</t>
  </si>
  <si>
    <t>50m</t>
  </si>
  <si>
    <t>Auswertung   KiLA  2024 Kirchardt</t>
  </si>
  <si>
    <t>50 m Lauf</t>
  </si>
  <si>
    <t xml:space="preserve">Punkte </t>
  </si>
  <si>
    <t>40 m Lauf</t>
  </si>
  <si>
    <t>2. L</t>
  </si>
  <si>
    <t>30m</t>
  </si>
  <si>
    <t>Weitsprung  in Zone</t>
  </si>
  <si>
    <t>Weitsprung in Zone</t>
  </si>
  <si>
    <t>m</t>
  </si>
  <si>
    <t>w</t>
  </si>
  <si>
    <t>M/W</t>
  </si>
  <si>
    <t>Gesamt</t>
  </si>
  <si>
    <t>M / W</t>
  </si>
  <si>
    <t>Verein / Name</t>
  </si>
  <si>
    <t>40 m</t>
  </si>
  <si>
    <t>30 m Lauf</t>
  </si>
  <si>
    <t xml:space="preserve">Weitsprung  </t>
  </si>
  <si>
    <t xml:space="preserve">Auswertung   KiLA  2024  </t>
  </si>
  <si>
    <t>Kirchardt</t>
  </si>
  <si>
    <t>Gr.</t>
  </si>
  <si>
    <t>TV Kirchardt</t>
  </si>
  <si>
    <t>Attilla</t>
  </si>
  <si>
    <t>Elis</t>
  </si>
  <si>
    <t>w 2018</t>
  </si>
  <si>
    <t>Ziebell</t>
  </si>
  <si>
    <t>Glaub</t>
  </si>
  <si>
    <t>Noel</t>
  </si>
  <si>
    <t>m 2017</t>
  </si>
  <si>
    <t>Ohl</t>
  </si>
  <si>
    <t>Martin</t>
  </si>
  <si>
    <t>Henri</t>
  </si>
  <si>
    <t>m 2015</t>
  </si>
  <si>
    <t>Maier</t>
  </si>
  <si>
    <t>Leo</t>
  </si>
  <si>
    <t>m 2016</t>
  </si>
  <si>
    <t>Luca</t>
  </si>
  <si>
    <t>Gottschalk</t>
  </si>
  <si>
    <t>Jannik</t>
  </si>
  <si>
    <t>m 2014</t>
  </si>
  <si>
    <t>Bentz</t>
  </si>
  <si>
    <t>w 2013</t>
  </si>
  <si>
    <t>Helene</t>
  </si>
  <si>
    <t>Gayane</t>
  </si>
  <si>
    <t>w 2017</t>
  </si>
  <si>
    <t>TV Meckesheim</t>
  </si>
  <si>
    <t>Ebinger</t>
  </si>
  <si>
    <t>Max</t>
  </si>
  <si>
    <t>TSV Meckesheim</t>
  </si>
  <si>
    <t>Hilbig</t>
  </si>
  <si>
    <t>Johanna</t>
  </si>
  <si>
    <t>w 2016</t>
  </si>
  <si>
    <t>Scharfy</t>
  </si>
  <si>
    <t>Tobias</t>
  </si>
  <si>
    <t>m 2013</t>
  </si>
  <si>
    <t>Correa</t>
  </si>
  <si>
    <t>Jimmy</t>
  </si>
  <si>
    <t>Kiefer</t>
  </si>
  <si>
    <t>Ben</t>
  </si>
  <si>
    <t>Kirchardt/Meckesheim/Sulzfeld</t>
  </si>
  <si>
    <t>TV Sulzfeld</t>
  </si>
  <si>
    <t>w 2014</t>
  </si>
  <si>
    <t>Barthelmes</t>
  </si>
  <si>
    <t>Lilly</t>
  </si>
  <si>
    <t>Bela</t>
  </si>
  <si>
    <t>Poczik</t>
  </si>
  <si>
    <t>Marc</t>
  </si>
  <si>
    <t>Kovacs</t>
  </si>
  <si>
    <t>Gloria</t>
  </si>
  <si>
    <t>Petschinka</t>
  </si>
  <si>
    <t>Kaia</t>
  </si>
  <si>
    <t>Köppel</t>
  </si>
  <si>
    <t>Emma</t>
  </si>
  <si>
    <t>TV Sinsheim</t>
  </si>
  <si>
    <t>Walker</t>
  </si>
  <si>
    <t>Felizitas</t>
  </si>
  <si>
    <t>Mircos</t>
  </si>
  <si>
    <t>Lionel</t>
  </si>
  <si>
    <t>Felde</t>
  </si>
  <si>
    <t>Lara</t>
  </si>
  <si>
    <t>Vollmer</t>
  </si>
  <si>
    <t>Makieiev</t>
  </si>
  <si>
    <t>Mischa</t>
  </si>
  <si>
    <t>Föhringer</t>
  </si>
  <si>
    <t xml:space="preserve">Luca </t>
  </si>
  <si>
    <t>Theo</t>
  </si>
  <si>
    <t>Kaderabkova</t>
  </si>
  <si>
    <t>Ema</t>
  </si>
  <si>
    <t>Ewald</t>
  </si>
  <si>
    <t>Marleen</t>
  </si>
  <si>
    <t>Speer</t>
  </si>
  <si>
    <t>Peter</t>
  </si>
  <si>
    <t>Dischinger</t>
  </si>
  <si>
    <t>Kian</t>
  </si>
  <si>
    <t>Emilia</t>
  </si>
  <si>
    <t>w 2015</t>
  </si>
  <si>
    <t>Baier</t>
  </si>
  <si>
    <t>Kailyn</t>
  </si>
  <si>
    <t>Grittmann</t>
  </si>
  <si>
    <t>Tom</t>
  </si>
  <si>
    <t>VFL Mühbach</t>
  </si>
  <si>
    <t>TV Sulzfeld / VFL Mühlbach</t>
  </si>
  <si>
    <t>Schmidt</t>
  </si>
  <si>
    <t>VFL Mühlbach</t>
  </si>
  <si>
    <t>Dinkel</t>
  </si>
  <si>
    <t>Lenny</t>
  </si>
  <si>
    <t>Langguth</t>
  </si>
  <si>
    <t>Katharina</t>
  </si>
  <si>
    <t>Hiebinger</t>
  </si>
  <si>
    <t>Denisa</t>
  </si>
  <si>
    <t>Kubasta</t>
  </si>
  <si>
    <t>Frieda Lina</t>
  </si>
  <si>
    <t xml:space="preserve"> TV Kirchardt / TSV Meckesheim</t>
  </si>
  <si>
    <t xml:space="preserve">Sinsheim / Mühlbach </t>
  </si>
  <si>
    <t>Zucker</t>
  </si>
  <si>
    <t>Elias</t>
  </si>
  <si>
    <t>Leonian</t>
  </si>
  <si>
    <t xml:space="preserve"> Sinsheim /  Mühlbach / Meckesheim</t>
  </si>
  <si>
    <t>Kirchardt / Sulzfeld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</si>
</sst>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7" fillId="0" borderId="0" applyNumberFormat="0" applyFill="0" applyBorder="0" applyProtection="0"/>
  </cellStyleXfs>
  <cellXfs count="201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center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4" borderId="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NumberFormat="1" applyFont="1" applyAlignment="1" applyProtection="1"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3" borderId="23" xfId="0" applyNumberFormat="1" applyFont="1" applyFill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23" xfId="0" applyNumberFormat="1" applyFont="1" applyBorder="1" applyAlignment="1" applyProtection="1"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49" fontId="4" fillId="2" borderId="26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0" fontId="0" fillId="3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ont="1" applyFill="1" applyBorder="1" applyAlignment="1" applyProtection="1">
      <alignment horizontal="center"/>
      <protection locked="0"/>
    </xf>
    <xf numFmtId="2" fontId="0" fillId="0" borderId="33" xfId="0" applyNumberFormat="1" applyFont="1" applyBorder="1" applyAlignment="1" applyProtection="1">
      <alignment horizontal="center"/>
      <protection locked="0"/>
    </xf>
    <xf numFmtId="0" fontId="0" fillId="2" borderId="26" xfId="0" applyNumberFormat="1" applyFont="1" applyFill="1" applyBorder="1" applyAlignment="1" applyProtection="1">
      <alignment horizontal="center"/>
      <protection locked="0"/>
    </xf>
    <xf numFmtId="0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9" xfId="0" applyNumberFormat="1" applyFont="1" applyFill="1" applyBorder="1" applyAlignment="1" applyProtection="1">
      <alignment horizontal="center"/>
    </xf>
    <xf numFmtId="0" fontId="0" fillId="3" borderId="9" xfId="0" applyNumberFormat="1" applyFont="1" applyFill="1" applyBorder="1" applyAlignment="1" applyProtection="1">
      <alignment horizontal="center"/>
    </xf>
    <xf numFmtId="2" fontId="0" fillId="3" borderId="9" xfId="0" applyNumberFormat="1" applyFont="1" applyFill="1" applyBorder="1" applyAlignment="1" applyProtection="1"/>
    <xf numFmtId="2" fontId="0" fillId="3" borderId="29" xfId="0" applyNumberFormat="1" applyFont="1" applyFill="1" applyBorder="1" applyAlignment="1" applyProtection="1"/>
    <xf numFmtId="2" fontId="0" fillId="3" borderId="13" xfId="0" applyNumberFormat="1" applyFont="1" applyFill="1" applyBorder="1" applyAlignment="1" applyProtection="1"/>
    <xf numFmtId="0" fontId="0" fillId="3" borderId="26" xfId="0" applyNumberFormat="1" applyFont="1" applyFill="1" applyBorder="1" applyAlignment="1" applyProtection="1">
      <alignment horizontal="center"/>
    </xf>
    <xf numFmtId="0" fontId="0" fillId="3" borderId="29" xfId="0" applyNumberFormat="1" applyFont="1" applyFill="1" applyBorder="1" applyAlignment="1" applyProtection="1">
      <alignment horizontal="center"/>
    </xf>
    <xf numFmtId="49" fontId="1" fillId="11" borderId="3" xfId="0" applyNumberFormat="1" applyFont="1" applyFill="1" applyBorder="1" applyAlignment="1" applyProtection="1">
      <alignment horizontal="center"/>
      <protection locked="0"/>
    </xf>
    <xf numFmtId="49" fontId="1" fillId="10" borderId="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protection locked="0"/>
    </xf>
    <xf numFmtId="49" fontId="3" fillId="7" borderId="5" xfId="0" applyNumberFormat="1" applyFont="1" applyFill="1" applyBorder="1" applyAlignment="1" applyProtection="1">
      <alignment horizontal="center"/>
      <protection locked="0"/>
    </xf>
    <xf numFmtId="49" fontId="3" fillId="9" borderId="5" xfId="0" applyNumberFormat="1" applyFont="1" applyFill="1" applyBorder="1" applyAlignment="1" applyProtection="1">
      <alignment horizontal="center"/>
      <protection locked="0"/>
    </xf>
    <xf numFmtId="49" fontId="3" fillId="8" borderId="5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6" borderId="5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49" fontId="4" fillId="6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protection locked="0"/>
    </xf>
    <xf numFmtId="49" fontId="4" fillId="0" borderId="9" xfId="0" applyNumberFormat="1" applyFont="1" applyBorder="1" applyAlignment="1" applyProtection="1">
      <protection locked="0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49" fontId="1" fillId="5" borderId="3" xfId="0" applyNumberFormat="1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49" fontId="3" fillId="0" borderId="6" xfId="0" applyNumberFormat="1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protection locked="0"/>
    </xf>
    <xf numFmtId="49" fontId="3" fillId="0" borderId="16" xfId="0" applyNumberFormat="1" applyFon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49" fontId="5" fillId="0" borderId="9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49" fontId="1" fillId="10" borderId="3" xfId="0" applyNumberFormat="1" applyFont="1" applyFill="1" applyBorder="1" applyAlignment="1" applyProtection="1">
      <protection locked="0"/>
    </xf>
    <xf numFmtId="49" fontId="3" fillId="3" borderId="10" xfId="0" applyNumberFormat="1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0" fillId="3" borderId="9" xfId="0" applyNumberFormat="1" applyFont="1" applyFill="1" applyBorder="1" applyAlignment="1" applyProtection="1"/>
    <xf numFmtId="0" fontId="7" fillId="2" borderId="9" xfId="0" applyNumberFormat="1" applyFont="1" applyFill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protection locked="0"/>
    </xf>
    <xf numFmtId="0" fontId="0" fillId="0" borderId="34" xfId="0" applyFont="1" applyFill="1" applyBorder="1" applyAlignment="1" applyProtection="1">
      <protection locked="0"/>
    </xf>
    <xf numFmtId="0" fontId="0" fillId="0" borderId="38" xfId="0" applyFont="1" applyBorder="1" applyAlignment="1" applyProtection="1">
      <protection locked="0"/>
    </xf>
    <xf numFmtId="0" fontId="0" fillId="3" borderId="10" xfId="0" applyNumberFormat="1" applyFont="1" applyFill="1" applyBorder="1" applyAlignment="1" applyProtection="1">
      <alignment horizontal="center"/>
      <protection locked="0"/>
    </xf>
    <xf numFmtId="0" fontId="0" fillId="3" borderId="10" xfId="0" applyNumberFormat="1" applyFont="1" applyFill="1" applyBorder="1" applyAlignment="1" applyProtection="1">
      <alignment horizontal="center"/>
    </xf>
    <xf numFmtId="0" fontId="0" fillId="0" borderId="39" xfId="0" applyFont="1" applyBorder="1" applyAlignment="1" applyProtection="1">
      <protection locked="0"/>
    </xf>
    <xf numFmtId="0" fontId="0" fillId="3" borderId="27" xfId="0" applyNumberFormat="1" applyFont="1" applyFill="1" applyBorder="1" applyAlignment="1" applyProtection="1">
      <alignment horizontal="center"/>
    </xf>
    <xf numFmtId="0" fontId="0" fillId="0" borderId="40" xfId="0" applyFont="1" applyBorder="1" applyAlignment="1" applyProtection="1">
      <protection locked="0"/>
    </xf>
    <xf numFmtId="0" fontId="0" fillId="3" borderId="41" xfId="0" applyNumberFormat="1" applyFont="1" applyFill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protection locked="0"/>
    </xf>
    <xf numFmtId="0" fontId="0" fillId="0" borderId="43" xfId="0" applyFont="1" applyBorder="1" applyAlignment="1" applyProtection="1">
      <protection locked="0"/>
    </xf>
    <xf numFmtId="0" fontId="0" fillId="3" borderId="44" xfId="0" applyNumberFormat="1" applyFont="1" applyFill="1" applyBorder="1" applyAlignment="1" applyProtection="1">
      <alignment horizontal="center"/>
      <protection locked="0"/>
    </xf>
    <xf numFmtId="0" fontId="0" fillId="0" borderId="39" xfId="0" applyFont="1" applyFill="1" applyBorder="1" applyAlignment="1" applyProtection="1">
      <protection locked="0"/>
    </xf>
    <xf numFmtId="0" fontId="0" fillId="0" borderId="40" xfId="0" applyFont="1" applyFill="1" applyBorder="1" applyAlignment="1" applyProtection="1">
      <protection locked="0"/>
    </xf>
    <xf numFmtId="0" fontId="0" fillId="3" borderId="45" xfId="0" applyNumberFormat="1" applyFont="1" applyFill="1" applyBorder="1" applyAlignment="1" applyProtection="1">
      <alignment horizontal="center"/>
    </xf>
    <xf numFmtId="0" fontId="0" fillId="3" borderId="45" xfId="0" applyNumberFormat="1" applyFont="1" applyFill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3" borderId="46" xfId="0" applyNumberFormat="1" applyFont="1" applyFill="1" applyBorder="1" applyAlignment="1" applyProtection="1">
      <alignment horizontal="center"/>
      <protection locked="0"/>
    </xf>
    <xf numFmtId="0" fontId="0" fillId="3" borderId="34" xfId="0" applyNumberFormat="1" applyFont="1" applyFill="1" applyBorder="1" applyAlignment="1" applyProtection="1">
      <alignment horizontal="center"/>
    </xf>
    <xf numFmtId="0" fontId="0" fillId="2" borderId="34" xfId="0" applyFont="1" applyFill="1" applyBorder="1" applyAlignment="1" applyProtection="1">
      <alignment horizontal="center"/>
      <protection locked="0"/>
    </xf>
    <xf numFmtId="0" fontId="0" fillId="2" borderId="34" xfId="0" applyNumberFormat="1" applyFont="1" applyFill="1" applyBorder="1" applyAlignment="1" applyProtection="1">
      <alignment horizontal="center"/>
      <protection locked="0"/>
    </xf>
    <xf numFmtId="0" fontId="0" fillId="3" borderId="34" xfId="0" applyNumberFormat="1" applyFont="1" applyFill="1" applyBorder="1" applyAlignment="1" applyProtection="1">
      <alignment horizontal="center"/>
      <protection locked="0"/>
    </xf>
    <xf numFmtId="0" fontId="0" fillId="3" borderId="39" xfId="0" applyNumberFormat="1" applyFont="1" applyFill="1" applyBorder="1" applyAlignment="1" applyProtection="1">
      <alignment horizontal="center"/>
    </xf>
    <xf numFmtId="0" fontId="0" fillId="2" borderId="39" xfId="0" applyFont="1" applyFill="1" applyBorder="1" applyAlignment="1" applyProtection="1">
      <alignment horizontal="center"/>
      <protection locked="0"/>
    </xf>
    <xf numFmtId="0" fontId="0" fillId="2" borderId="39" xfId="0" applyNumberFormat="1" applyFont="1" applyFill="1" applyBorder="1" applyAlignment="1" applyProtection="1">
      <alignment horizontal="center"/>
      <protection locked="0"/>
    </xf>
    <xf numFmtId="0" fontId="0" fillId="3" borderId="47" xfId="0" applyNumberFormat="1" applyFont="1" applyFill="1" applyBorder="1" applyAlignment="1" applyProtection="1">
      <alignment horizontal="center"/>
    </xf>
    <xf numFmtId="0" fontId="0" fillId="3" borderId="48" xfId="0" applyNumberFormat="1" applyFont="1" applyFill="1" applyBorder="1" applyAlignment="1" applyProtection="1">
      <alignment horizontal="center"/>
      <protection locked="0"/>
    </xf>
    <xf numFmtId="0" fontId="0" fillId="3" borderId="43" xfId="0" applyNumberFormat="1" applyFont="1" applyFill="1" applyBorder="1" applyAlignment="1" applyProtection="1">
      <alignment horizontal="center"/>
      <protection locked="0"/>
    </xf>
    <xf numFmtId="0" fontId="0" fillId="2" borderId="43" xfId="0" applyFont="1" applyFill="1" applyBorder="1" applyAlignment="1" applyProtection="1">
      <alignment horizontal="center"/>
      <protection locked="0"/>
    </xf>
    <xf numFmtId="0" fontId="0" fillId="3" borderId="43" xfId="0" applyNumberFormat="1" applyFont="1" applyFill="1" applyBorder="1" applyAlignment="1" applyProtection="1">
      <alignment horizontal="center"/>
    </xf>
    <xf numFmtId="0" fontId="0" fillId="2" borderId="43" xfId="0" applyNumberFormat="1" applyFont="1" applyFill="1" applyBorder="1" applyAlignment="1" applyProtection="1">
      <alignment horizontal="center"/>
      <protection locked="0"/>
    </xf>
    <xf numFmtId="0" fontId="0" fillId="3" borderId="49" xfId="0" applyNumberFormat="1" applyFont="1" applyFill="1" applyBorder="1" applyAlignment="1" applyProtection="1">
      <alignment horizontal="center"/>
      <protection locked="0"/>
    </xf>
    <xf numFmtId="0" fontId="0" fillId="0" borderId="39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8" xfId="0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1" fillId="0" borderId="34" xfId="0" applyFont="1" applyBorder="1" applyAlignment="1" applyProtection="1">
      <protection locked="0"/>
    </xf>
    <xf numFmtId="0" fontId="8" fillId="0" borderId="34" xfId="0" applyFont="1" applyBorder="1" applyAlignment="1" applyProtection="1">
      <alignment horizontal="center"/>
      <protection locked="0"/>
    </xf>
    <xf numFmtId="2" fontId="0" fillId="0" borderId="29" xfId="0" applyNumberFormat="1" applyFont="1" applyBorder="1" applyAlignment="1" applyProtection="1">
      <alignment horizontal="center"/>
      <protection locked="0"/>
    </xf>
    <xf numFmtId="2" fontId="0" fillId="3" borderId="50" xfId="0" applyNumberFormat="1" applyFont="1" applyFill="1" applyBorder="1" applyAlignment="1" applyProtection="1"/>
    <xf numFmtId="0" fontId="0" fillId="3" borderId="27" xfId="0" applyNumberFormat="1" applyFont="1" applyFill="1" applyBorder="1" applyAlignment="1" applyProtection="1">
      <alignment horizont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NumberFormat="1" applyFont="1" applyFill="1" applyBorder="1" applyAlignment="1" applyProtection="1">
      <alignment horizontal="center"/>
    </xf>
    <xf numFmtId="0" fontId="0" fillId="3" borderId="52" xfId="0" applyNumberFormat="1" applyFont="1" applyFill="1" applyBorder="1" applyAlignment="1" applyProtection="1">
      <alignment horizontal="center"/>
    </xf>
    <xf numFmtId="2" fontId="7" fillId="3" borderId="29" xfId="0" applyNumberFormat="1" applyFont="1" applyFill="1" applyBorder="1" applyAlignment="1" applyProtection="1"/>
    <xf numFmtId="0" fontId="7" fillId="0" borderId="40" xfId="0" applyFont="1" applyFill="1" applyBorder="1" applyAlignment="1" applyProtection="1">
      <protection locked="0"/>
    </xf>
    <xf numFmtId="0" fontId="7" fillId="0" borderId="34" xfId="0" applyFont="1" applyFill="1" applyBorder="1" applyAlignment="1" applyProtection="1">
      <protection locked="0"/>
    </xf>
    <xf numFmtId="0" fontId="7" fillId="0" borderId="40" xfId="0" applyFont="1" applyBorder="1" applyAlignment="1" applyProtection="1">
      <protection locked="0"/>
    </xf>
    <xf numFmtId="0" fontId="7" fillId="0" borderId="42" xfId="0" applyFont="1" applyBorder="1" applyAlignment="1" applyProtection="1">
      <protection locked="0"/>
    </xf>
    <xf numFmtId="0" fontId="7" fillId="0" borderId="43" xfId="0" applyFont="1" applyBorder="1" applyAlignment="1" applyProtection="1">
      <protection locked="0"/>
    </xf>
    <xf numFmtId="0" fontId="7" fillId="0" borderId="34" xfId="0" applyFont="1" applyBorder="1" applyAlignment="1" applyProtection="1">
      <protection locked="0"/>
    </xf>
    <xf numFmtId="0" fontId="7" fillId="0" borderId="39" xfId="0" applyFont="1" applyFill="1" applyBorder="1" applyAlignment="1" applyProtection="1"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0" fontId="7" fillId="0" borderId="39" xfId="0" applyFont="1" applyBorder="1" applyAlignment="1" applyProtection="1">
      <protection locked="0"/>
    </xf>
    <xf numFmtId="0" fontId="0" fillId="0" borderId="30" xfId="0" applyFont="1" applyFill="1" applyBorder="1" applyAlignment="1" applyProtection="1">
      <protection locked="0"/>
    </xf>
    <xf numFmtId="0" fontId="7" fillId="0" borderId="30" xfId="0" applyFont="1" applyFill="1" applyBorder="1" applyAlignment="1" applyProtection="1">
      <protection locked="0"/>
    </xf>
    <xf numFmtId="0" fontId="0" fillId="0" borderId="20" xfId="0" applyFont="1" applyBorder="1" applyAlignment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2" fontId="0" fillId="0" borderId="57" xfId="0" applyNumberFormat="1" applyFont="1" applyBorder="1" applyAlignment="1" applyProtection="1">
      <alignment horizontal="center"/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2" fontId="0" fillId="0" borderId="58" xfId="0" applyNumberFormat="1" applyFont="1" applyBorder="1" applyAlignment="1" applyProtection="1">
      <alignment horizontal="center"/>
      <protection locked="0"/>
    </xf>
    <xf numFmtId="2" fontId="0" fillId="0" borderId="25" xfId="0" applyNumberFormat="1" applyFont="1" applyBorder="1" applyAlignment="1" applyProtection="1">
      <alignment horizontal="center"/>
      <protection locked="0"/>
    </xf>
    <xf numFmtId="2" fontId="0" fillId="0" borderId="56" xfId="0" applyNumberFormat="1" applyFont="1" applyBorder="1" applyAlignment="1" applyProtection="1">
      <alignment horizontal="center"/>
      <protection locked="0"/>
    </xf>
    <xf numFmtId="2" fontId="0" fillId="0" borderId="28" xfId="0" applyNumberFormat="1" applyFont="1" applyBorder="1" applyAlignment="1" applyProtection="1">
      <alignment horizontal="center"/>
      <protection locked="0"/>
    </xf>
    <xf numFmtId="2" fontId="0" fillId="0" borderId="36" xfId="0" applyNumberFormat="1" applyFont="1" applyBorder="1" applyAlignment="1" applyProtection="1">
      <alignment horizontal="center"/>
      <protection locked="0"/>
    </xf>
    <xf numFmtId="2" fontId="0" fillId="0" borderId="37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2" fillId="10" borderId="30" xfId="0" applyNumberFormat="1" applyFont="1" applyFill="1" applyBorder="1" applyAlignment="1" applyProtection="1">
      <alignment horizontal="center"/>
      <protection locked="0"/>
    </xf>
    <xf numFmtId="49" fontId="2" fillId="10" borderId="31" xfId="0" applyNumberFormat="1" applyFont="1" applyFill="1" applyBorder="1" applyAlignment="1" applyProtection="1">
      <alignment horizontal="center"/>
      <protection locked="0"/>
    </xf>
    <xf numFmtId="49" fontId="2" fillId="10" borderId="32" xfId="0" applyNumberFormat="1" applyFont="1" applyFill="1" applyBorder="1" applyAlignment="1" applyProtection="1">
      <alignment horizontal="center"/>
      <protection locked="0"/>
    </xf>
    <xf numFmtId="0" fontId="2" fillId="10" borderId="30" xfId="0" applyFont="1" applyFill="1" applyBorder="1" applyAlignment="1" applyProtection="1">
      <alignment horizontal="center"/>
      <protection locked="0"/>
    </xf>
    <xf numFmtId="0" fontId="2" fillId="10" borderId="31" xfId="0" applyFont="1" applyFill="1" applyBorder="1" applyAlignment="1" applyProtection="1">
      <alignment horizontal="center"/>
      <protection locked="0"/>
    </xf>
    <xf numFmtId="0" fontId="2" fillId="10" borderId="32" xfId="0" applyFont="1" applyFill="1" applyBorder="1" applyAlignment="1" applyProtection="1">
      <alignment horizontal="center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0" borderId="53" xfId="0" applyNumberFormat="1" applyFont="1" applyBorder="1" applyAlignment="1" applyProtection="1">
      <alignment horizontal="center"/>
      <protection locked="0"/>
    </xf>
    <xf numFmtId="49" fontId="1" fillId="0" borderId="54" xfId="0" applyNumberFormat="1" applyFont="1" applyBorder="1" applyAlignment="1" applyProtection="1">
      <alignment horizontal="center"/>
      <protection locked="0"/>
    </xf>
    <xf numFmtId="49" fontId="4" fillId="0" borderId="35" xfId="0" applyNumberFormat="1" applyFon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0" fontId="0" fillId="0" borderId="55" xfId="0" applyFont="1" applyFill="1" applyBorder="1" applyAlignment="1" applyProtection="1">
      <alignment horizont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2" xfId="0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3" fillId="8" borderId="16" xfId="0" applyNumberFormat="1" applyFont="1" applyFill="1" applyBorder="1" applyAlignment="1" applyProtection="1">
      <alignment horizontal="center" vertical="center"/>
      <protection locked="0"/>
    </xf>
    <xf numFmtId="49" fontId="3" fillId="8" borderId="17" xfId="0" applyNumberFormat="1" applyFont="1" applyFill="1" applyBorder="1" applyAlignment="1" applyProtection="1">
      <alignment horizontal="center" vertical="center"/>
      <protection locked="0"/>
    </xf>
    <xf numFmtId="49" fontId="3" fillId="8" borderId="15" xfId="0" applyNumberFormat="1" applyFont="1" applyFill="1" applyBorder="1" applyAlignment="1" applyProtection="1">
      <alignment horizontal="center" vertical="center"/>
      <protection locked="0"/>
    </xf>
    <xf numFmtId="49" fontId="3" fillId="7" borderId="16" xfId="0" applyNumberFormat="1" applyFont="1" applyFill="1" applyBorder="1" applyAlignment="1" applyProtection="1">
      <alignment horizontal="center"/>
      <protection locked="0"/>
    </xf>
    <xf numFmtId="49" fontId="3" fillId="7" borderId="15" xfId="0" applyNumberFormat="1" applyFont="1" applyFill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0" borderId="20" xfId="0" applyNumberFormat="1" applyFont="1" applyBorder="1" applyAlignment="1" applyProtection="1">
      <alignment horizontal="center"/>
      <protection locked="0"/>
    </xf>
    <xf numFmtId="49" fontId="3" fillId="0" borderId="16" xfId="0" applyNumberFormat="1" applyFont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5DEB5"/>
      <rgbColor rgb="FFFFFFFF"/>
      <rgbColor rgb="FFCFCFCF"/>
      <rgbColor rgb="FFFBE4D5"/>
      <rgbColor rgb="FFD9E2F3"/>
      <rgbColor rgb="FFFFF2CB"/>
      <rgbColor rgb="FFF7CAAC"/>
      <rgbColor rgb="FFA9CD90"/>
      <rgbColor rgb="FFB4C6E7"/>
      <rgbColor rgb="FFFFE598"/>
      <rgbColor rgb="FFCC99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68"/>
  <sheetViews>
    <sheetView zoomScale="80" zoomScaleNormal="80" workbookViewId="0">
      <selection activeCell="E17" sqref="E17"/>
    </sheetView>
  </sheetViews>
  <sheetFormatPr baseColWidth="10" defaultRowHeight="14.4" x14ac:dyDescent="0.3"/>
  <cols>
    <col min="1" max="1" width="9.6640625" bestFit="1" customWidth="1"/>
    <col min="2" max="2" width="12.77734375" bestFit="1" customWidth="1"/>
    <col min="3" max="3" width="7" bestFit="1" customWidth="1"/>
    <col min="4" max="4" width="3.5546875" style="135" bestFit="1" customWidth="1"/>
    <col min="5" max="5" width="33" bestFit="1" customWidth="1"/>
    <col min="6" max="6" width="4.77734375" bestFit="1" customWidth="1"/>
    <col min="7" max="7" width="7.33203125" customWidth="1"/>
    <col min="8" max="8" width="5.44140625" bestFit="1" customWidth="1"/>
    <col min="9" max="9" width="6.44140625" bestFit="1" customWidth="1"/>
    <col min="10" max="11" width="7.77734375" bestFit="1" customWidth="1"/>
    <col min="12" max="12" width="6.109375" bestFit="1" customWidth="1"/>
    <col min="13" max="13" width="15" bestFit="1" customWidth="1"/>
    <col min="14" max="14" width="7.77734375" bestFit="1" customWidth="1"/>
    <col min="15" max="15" width="8.33203125" bestFit="1" customWidth="1"/>
    <col min="16" max="16" width="8.109375" bestFit="1" customWidth="1"/>
    <col min="17" max="17" width="6.109375" bestFit="1" customWidth="1"/>
    <col min="18" max="18" width="3.88671875" bestFit="1" customWidth="1"/>
    <col min="19" max="21" width="3.33203125" bestFit="1" customWidth="1"/>
    <col min="22" max="22" width="7.77734375" bestFit="1" customWidth="1"/>
    <col min="23" max="23" width="8.33203125" bestFit="1" customWidth="1"/>
  </cols>
  <sheetData>
    <row r="1" spans="1:27" s="4" customFormat="1" ht="21" customHeight="1" x14ac:dyDescent="0.4">
      <c r="A1" s="166" t="s">
        <v>58</v>
      </c>
      <c r="B1" s="167"/>
      <c r="C1" s="167"/>
      <c r="D1" s="167"/>
      <c r="E1" s="6" t="s">
        <v>59</v>
      </c>
      <c r="F1" s="7" t="s">
        <v>0</v>
      </c>
      <c r="G1" s="8"/>
      <c r="H1" s="8"/>
      <c r="I1" s="9"/>
      <c r="J1" s="10"/>
      <c r="K1" s="95"/>
      <c r="L1" s="10"/>
      <c r="M1" s="11"/>
      <c r="N1" s="10"/>
      <c r="O1" s="10"/>
      <c r="P1" s="95"/>
      <c r="Q1" s="10"/>
      <c r="R1" s="10"/>
      <c r="S1" s="10"/>
      <c r="T1" s="10"/>
      <c r="U1" s="10"/>
      <c r="V1" s="13"/>
      <c r="W1" s="13"/>
      <c r="X1" s="13"/>
      <c r="Y1" s="13"/>
      <c r="Z1" s="13"/>
      <c r="AA1" s="13"/>
    </row>
    <row r="2" spans="1:27" s="4" customFormat="1" ht="21" customHeight="1" x14ac:dyDescent="0.4">
      <c r="A2" s="179"/>
      <c r="B2" s="179"/>
      <c r="C2" s="179"/>
      <c r="D2" s="179"/>
      <c r="E2" s="180"/>
      <c r="F2" s="168" t="s">
        <v>56</v>
      </c>
      <c r="G2" s="169"/>
      <c r="H2" s="169"/>
      <c r="I2" s="169"/>
      <c r="J2" s="169"/>
      <c r="K2" s="169"/>
      <c r="L2" s="170"/>
      <c r="M2" s="171" t="s">
        <v>34</v>
      </c>
      <c r="N2" s="172"/>
      <c r="O2" s="172"/>
      <c r="P2" s="172"/>
      <c r="Q2" s="173"/>
      <c r="R2" s="171" t="s">
        <v>35</v>
      </c>
      <c r="S2" s="172"/>
      <c r="T2" s="172"/>
      <c r="U2" s="172"/>
      <c r="V2" s="172"/>
      <c r="W2" s="172"/>
      <c r="X2" s="172"/>
      <c r="Y2" s="173"/>
      <c r="Z2" s="13"/>
      <c r="AA2" s="13"/>
    </row>
    <row r="3" spans="1:27" ht="21.6" thickBot="1" x14ac:dyDescent="0.45">
      <c r="A3" s="136" t="s">
        <v>1</v>
      </c>
      <c r="B3" s="136" t="s">
        <v>2</v>
      </c>
      <c r="C3" s="136"/>
      <c r="D3" s="137" t="s">
        <v>60</v>
      </c>
      <c r="E3" s="136" t="s">
        <v>54</v>
      </c>
      <c r="F3" s="174" t="s">
        <v>46</v>
      </c>
      <c r="G3" s="175"/>
      <c r="H3" s="14" t="s">
        <v>46</v>
      </c>
      <c r="I3" s="15" t="s">
        <v>5</v>
      </c>
      <c r="J3" s="16" t="s">
        <v>20</v>
      </c>
      <c r="K3" s="16" t="s">
        <v>20</v>
      </c>
      <c r="L3" s="16" t="s">
        <v>6</v>
      </c>
      <c r="M3" s="141" t="s">
        <v>34</v>
      </c>
      <c r="N3" s="17" t="s">
        <v>20</v>
      </c>
      <c r="O3" s="18" t="s">
        <v>43</v>
      </c>
      <c r="P3" s="18" t="s">
        <v>52</v>
      </c>
      <c r="Q3" s="18" t="s">
        <v>6</v>
      </c>
      <c r="R3" s="176" t="s">
        <v>35</v>
      </c>
      <c r="S3" s="177"/>
      <c r="T3" s="177"/>
      <c r="U3" s="178"/>
      <c r="V3" s="17" t="s">
        <v>20</v>
      </c>
      <c r="W3" s="18" t="s">
        <v>43</v>
      </c>
      <c r="X3" s="18" t="s">
        <v>43</v>
      </c>
      <c r="Y3" s="18" t="s">
        <v>6</v>
      </c>
      <c r="Z3" s="19" t="s">
        <v>8</v>
      </c>
      <c r="AA3" s="19" t="s">
        <v>6</v>
      </c>
    </row>
    <row r="4" spans="1:27" ht="15.6" x14ac:dyDescent="0.3">
      <c r="A4" s="183"/>
      <c r="B4" s="184"/>
      <c r="C4" s="184"/>
      <c r="D4" s="184"/>
      <c r="E4" s="185"/>
      <c r="F4" s="181" t="s">
        <v>9</v>
      </c>
      <c r="G4" s="182"/>
      <c r="H4" s="93" t="s">
        <v>45</v>
      </c>
      <c r="I4" s="20"/>
      <c r="J4" s="21" t="s">
        <v>51</v>
      </c>
      <c r="K4" s="21" t="s">
        <v>17</v>
      </c>
      <c r="L4" s="21" t="s">
        <v>17</v>
      </c>
      <c r="M4" s="22" t="s">
        <v>20</v>
      </c>
      <c r="N4" s="20"/>
      <c r="O4" s="20" t="s">
        <v>17</v>
      </c>
      <c r="P4" s="20" t="s">
        <v>17</v>
      </c>
      <c r="Q4" s="20" t="s">
        <v>17</v>
      </c>
      <c r="R4" s="22" t="s">
        <v>12</v>
      </c>
      <c r="S4" s="22" t="s">
        <v>13</v>
      </c>
      <c r="T4" s="22" t="s">
        <v>14</v>
      </c>
      <c r="U4" s="22" t="s">
        <v>39</v>
      </c>
      <c r="V4" s="20" t="s">
        <v>53</v>
      </c>
      <c r="W4" s="20" t="s">
        <v>17</v>
      </c>
      <c r="X4" s="20" t="s">
        <v>17</v>
      </c>
      <c r="Y4" s="20" t="s">
        <v>17</v>
      </c>
      <c r="Z4" s="22" t="s">
        <v>15</v>
      </c>
      <c r="AA4" s="23" t="s">
        <v>15</v>
      </c>
    </row>
    <row r="5" spans="1:27" x14ac:dyDescent="0.3">
      <c r="A5" s="145" t="s">
        <v>66</v>
      </c>
      <c r="B5" s="146" t="s">
        <v>67</v>
      </c>
      <c r="C5" s="97" t="s">
        <v>68</v>
      </c>
      <c r="D5" s="131">
        <v>1</v>
      </c>
      <c r="E5" s="146" t="s">
        <v>158</v>
      </c>
      <c r="F5" s="164">
        <v>7.4</v>
      </c>
      <c r="G5" s="159"/>
      <c r="H5" s="92">
        <v>6.6</v>
      </c>
      <c r="I5" s="34">
        <f>F5+H5</f>
        <v>14</v>
      </c>
      <c r="J5" s="32">
        <f>SMALL(I5:I8,1)+SMALL(I5:I8,2)</f>
        <v>28.5</v>
      </c>
      <c r="K5" s="33">
        <f>SUM(J5:J12)</f>
        <v>62</v>
      </c>
      <c r="L5" s="33">
        <f>RANK(K5,K5:K68,1)</f>
        <v>2</v>
      </c>
      <c r="M5" s="25">
        <v>6</v>
      </c>
      <c r="N5" s="33">
        <f>SUM(M5)</f>
        <v>6</v>
      </c>
      <c r="O5" s="33">
        <f>LARGE(N5:N8,1)+LARGE(N5:N8,2)</f>
        <v>10</v>
      </c>
      <c r="P5" s="33">
        <f>SUM(O5:O12)</f>
        <v>17</v>
      </c>
      <c r="Q5" s="33">
        <f>RANK(P5,P5:P68)</f>
        <v>2</v>
      </c>
      <c r="R5" s="25">
        <v>10</v>
      </c>
      <c r="S5" s="25">
        <v>2</v>
      </c>
      <c r="T5" s="25">
        <v>1</v>
      </c>
      <c r="U5" s="25">
        <v>6</v>
      </c>
      <c r="V5" s="33">
        <f>LARGE(R5:U5,1)+LARGE(R5:U5,2)+LARGE(R5:U5,3)</f>
        <v>18</v>
      </c>
      <c r="W5" s="33">
        <f>LARGE(V5:V8,1)+LARGE(V5:V8,2)</f>
        <v>40</v>
      </c>
      <c r="X5" s="33">
        <f>SUM(W5:W12)</f>
        <v>64</v>
      </c>
      <c r="Y5" s="33">
        <f>RANK(X5,X5:X68)</f>
        <v>2</v>
      </c>
      <c r="Z5" s="33">
        <f>SUM(Y5+Q5+L5)</f>
        <v>6</v>
      </c>
      <c r="AA5" s="110">
        <f>RANK(Z5,Z5:Z68,1)</f>
        <v>2</v>
      </c>
    </row>
    <row r="6" spans="1:27" x14ac:dyDescent="0.3">
      <c r="A6" s="145" t="s">
        <v>69</v>
      </c>
      <c r="B6" s="146" t="s">
        <v>70</v>
      </c>
      <c r="C6" s="97" t="s">
        <v>68</v>
      </c>
      <c r="D6" s="131"/>
      <c r="E6" s="97"/>
      <c r="F6" s="164">
        <v>7.8</v>
      </c>
      <c r="G6" s="159"/>
      <c r="H6" s="92">
        <v>6.7</v>
      </c>
      <c r="I6" s="34">
        <f t="shared" ref="I6:I68" si="0">F6+H6</f>
        <v>14.5</v>
      </c>
      <c r="J6" s="24"/>
      <c r="K6" s="24"/>
      <c r="L6" s="24"/>
      <c r="M6" s="25">
        <v>4</v>
      </c>
      <c r="N6" s="33">
        <f t="shared" ref="N6:N68" si="1">SUM(M6)</f>
        <v>4</v>
      </c>
      <c r="O6" s="24"/>
      <c r="P6" s="24"/>
      <c r="Q6" s="24"/>
      <c r="R6" s="25">
        <v>8</v>
      </c>
      <c r="S6" s="25">
        <v>1</v>
      </c>
      <c r="T6" s="25">
        <v>7</v>
      </c>
      <c r="U6" s="25">
        <v>7</v>
      </c>
      <c r="V6" s="33">
        <f t="shared" ref="V6:V68" si="2">LARGE(R6:U6,1)+LARGE(R6:U6,2)+LARGE(R6:U6,3)</f>
        <v>22</v>
      </c>
      <c r="W6" s="24"/>
      <c r="X6" s="24"/>
      <c r="Y6" s="24"/>
      <c r="Z6" s="24"/>
      <c r="AA6" s="111"/>
    </row>
    <row r="7" spans="1:27" x14ac:dyDescent="0.3">
      <c r="A7" s="145"/>
      <c r="B7" s="146"/>
      <c r="C7" s="97"/>
      <c r="D7" s="131"/>
      <c r="E7" s="97"/>
      <c r="F7" s="164">
        <v>50</v>
      </c>
      <c r="G7" s="159"/>
      <c r="H7" s="92">
        <v>50</v>
      </c>
      <c r="I7" s="34">
        <f t="shared" si="0"/>
        <v>100</v>
      </c>
      <c r="J7" s="24"/>
      <c r="K7" s="24"/>
      <c r="L7" s="24"/>
      <c r="M7" s="25">
        <v>0</v>
      </c>
      <c r="N7" s="33">
        <f t="shared" si="1"/>
        <v>0</v>
      </c>
      <c r="O7" s="24"/>
      <c r="P7" s="24"/>
      <c r="Q7" s="24"/>
      <c r="R7" s="25">
        <v>0</v>
      </c>
      <c r="S7" s="25">
        <v>0</v>
      </c>
      <c r="T7" s="25">
        <v>0</v>
      </c>
      <c r="U7" s="25">
        <v>0</v>
      </c>
      <c r="V7" s="33">
        <f t="shared" si="2"/>
        <v>0</v>
      </c>
      <c r="W7" s="24"/>
      <c r="X7" s="24"/>
      <c r="Y7" s="24"/>
      <c r="Z7" s="24"/>
      <c r="AA7" s="111"/>
    </row>
    <row r="8" spans="1:27" x14ac:dyDescent="0.3">
      <c r="A8" s="145"/>
      <c r="B8" s="146"/>
      <c r="C8" s="97"/>
      <c r="D8" s="131"/>
      <c r="E8" s="97"/>
      <c r="F8" s="164">
        <v>50</v>
      </c>
      <c r="G8" s="159"/>
      <c r="H8" s="92">
        <v>50</v>
      </c>
      <c r="I8" s="34">
        <f t="shared" si="0"/>
        <v>100</v>
      </c>
      <c r="J8" s="24"/>
      <c r="K8" s="24"/>
      <c r="L8" s="24"/>
      <c r="M8" s="25">
        <v>0</v>
      </c>
      <c r="N8" s="33">
        <f t="shared" si="1"/>
        <v>0</v>
      </c>
      <c r="O8" s="24"/>
      <c r="P8" s="24"/>
      <c r="Q8" s="24"/>
      <c r="R8" s="25">
        <v>0</v>
      </c>
      <c r="S8" s="25">
        <v>0</v>
      </c>
      <c r="T8" s="25">
        <v>0</v>
      </c>
      <c r="U8" s="25">
        <v>0</v>
      </c>
      <c r="V8" s="33">
        <f t="shared" si="2"/>
        <v>0</v>
      </c>
      <c r="W8" s="24"/>
      <c r="X8" s="24"/>
      <c r="Y8" s="24"/>
      <c r="Z8" s="24"/>
      <c r="AA8" s="111"/>
    </row>
    <row r="9" spans="1:27" x14ac:dyDescent="0.3">
      <c r="A9" s="147" t="s">
        <v>62</v>
      </c>
      <c r="B9" s="150" t="s">
        <v>63</v>
      </c>
      <c r="C9" s="96" t="s">
        <v>64</v>
      </c>
      <c r="D9" s="132"/>
      <c r="E9" s="96"/>
      <c r="F9" s="164">
        <v>9.4</v>
      </c>
      <c r="G9" s="159"/>
      <c r="H9" s="92">
        <v>8.1999999999999993</v>
      </c>
      <c r="I9" s="34">
        <f t="shared" si="0"/>
        <v>17.600000000000001</v>
      </c>
      <c r="J9" s="32">
        <f>SMALL(I9:I12,1)+SMALL(I9:I12,2)</f>
        <v>33.5</v>
      </c>
      <c r="K9" s="24"/>
      <c r="L9" s="24"/>
      <c r="M9" s="25">
        <v>1</v>
      </c>
      <c r="N9" s="33">
        <f t="shared" si="1"/>
        <v>1</v>
      </c>
      <c r="O9" s="33">
        <f>LARGE(N9:N12,1)+LARGE(N9:N12,2)</f>
        <v>7</v>
      </c>
      <c r="P9" s="24"/>
      <c r="Q9" s="24"/>
      <c r="R9" s="26">
        <v>4</v>
      </c>
      <c r="S9" s="26">
        <v>2</v>
      </c>
      <c r="T9" s="26">
        <v>3</v>
      </c>
      <c r="U9" s="26">
        <v>2</v>
      </c>
      <c r="V9" s="33">
        <f t="shared" si="2"/>
        <v>9</v>
      </c>
      <c r="W9" s="33">
        <f>LARGE(V9:V12,1)+LARGE(V9:V12,2)</f>
        <v>24</v>
      </c>
      <c r="X9" s="24"/>
      <c r="Y9" s="24"/>
      <c r="Z9" s="24"/>
      <c r="AA9" s="111"/>
    </row>
    <row r="10" spans="1:27" x14ac:dyDescent="0.3">
      <c r="A10" s="145" t="s">
        <v>97</v>
      </c>
      <c r="B10" s="146" t="s">
        <v>98</v>
      </c>
      <c r="C10" s="97" t="s">
        <v>68</v>
      </c>
      <c r="D10" s="132"/>
      <c r="E10" s="96"/>
      <c r="F10" s="164">
        <v>8.6</v>
      </c>
      <c r="G10" s="159"/>
      <c r="H10" s="92">
        <v>7.3</v>
      </c>
      <c r="I10" s="34">
        <f t="shared" si="0"/>
        <v>15.899999999999999</v>
      </c>
      <c r="J10" s="24"/>
      <c r="K10" s="24"/>
      <c r="L10" s="24"/>
      <c r="M10" s="25">
        <v>6</v>
      </c>
      <c r="N10" s="33">
        <f t="shared" si="1"/>
        <v>6</v>
      </c>
      <c r="O10" s="24"/>
      <c r="P10" s="24"/>
      <c r="Q10" s="24"/>
      <c r="R10" s="26">
        <v>6</v>
      </c>
      <c r="S10" s="26">
        <v>3</v>
      </c>
      <c r="T10" s="26">
        <v>2</v>
      </c>
      <c r="U10" s="26">
        <v>6</v>
      </c>
      <c r="V10" s="33">
        <f t="shared" si="2"/>
        <v>15</v>
      </c>
      <c r="W10" s="24"/>
      <c r="X10" s="24"/>
      <c r="Y10" s="24"/>
      <c r="Z10" s="24"/>
      <c r="AA10" s="111"/>
    </row>
    <row r="11" spans="1:27" x14ac:dyDescent="0.3">
      <c r="A11" s="147"/>
      <c r="B11" s="150"/>
      <c r="C11" s="96"/>
      <c r="D11" s="132"/>
      <c r="E11" s="96"/>
      <c r="F11" s="164">
        <v>50</v>
      </c>
      <c r="G11" s="159"/>
      <c r="H11" s="92">
        <v>50</v>
      </c>
      <c r="I11" s="34">
        <f t="shared" si="0"/>
        <v>100</v>
      </c>
      <c r="J11" s="24"/>
      <c r="K11" s="24"/>
      <c r="L11" s="24"/>
      <c r="M11" s="25">
        <v>0</v>
      </c>
      <c r="N11" s="33">
        <f t="shared" si="1"/>
        <v>0</v>
      </c>
      <c r="O11" s="24"/>
      <c r="P11" s="24"/>
      <c r="Q11" s="24"/>
      <c r="R11" s="25">
        <v>0</v>
      </c>
      <c r="S11" s="25">
        <v>0</v>
      </c>
      <c r="T11" s="25">
        <v>0</v>
      </c>
      <c r="U11" s="25">
        <v>0</v>
      </c>
      <c r="V11" s="33">
        <f t="shared" si="2"/>
        <v>0</v>
      </c>
      <c r="W11" s="24"/>
      <c r="X11" s="24"/>
      <c r="Y11" s="24"/>
      <c r="Z11" s="24"/>
      <c r="AA11" s="111"/>
    </row>
    <row r="12" spans="1:27" ht="15" thickBot="1" x14ac:dyDescent="0.35">
      <c r="A12" s="148"/>
      <c r="B12" s="149"/>
      <c r="C12" s="106"/>
      <c r="D12" s="133"/>
      <c r="E12" s="106"/>
      <c r="F12" s="165">
        <v>50</v>
      </c>
      <c r="G12" s="163"/>
      <c r="H12" s="138">
        <v>50</v>
      </c>
      <c r="I12" s="35">
        <f t="shared" si="0"/>
        <v>100</v>
      </c>
      <c r="J12" s="27"/>
      <c r="K12" s="27"/>
      <c r="L12" s="27"/>
      <c r="M12" s="112">
        <v>0</v>
      </c>
      <c r="N12" s="38">
        <f t="shared" si="1"/>
        <v>0</v>
      </c>
      <c r="O12" s="27"/>
      <c r="P12" s="27"/>
      <c r="Q12" s="27"/>
      <c r="R12" s="112">
        <v>0</v>
      </c>
      <c r="S12" s="112">
        <v>0</v>
      </c>
      <c r="T12" s="112">
        <v>0</v>
      </c>
      <c r="U12" s="112">
        <v>0</v>
      </c>
      <c r="V12" s="38">
        <f t="shared" si="2"/>
        <v>0</v>
      </c>
      <c r="W12" s="27"/>
      <c r="X12" s="27"/>
      <c r="Y12" s="27"/>
      <c r="Z12" s="27"/>
      <c r="AA12" s="107"/>
    </row>
    <row r="13" spans="1:27" x14ac:dyDescent="0.3">
      <c r="A13" s="145" t="s">
        <v>116</v>
      </c>
      <c r="B13" s="146" t="s">
        <v>117</v>
      </c>
      <c r="C13" s="97" t="s">
        <v>68</v>
      </c>
      <c r="D13" s="130">
        <v>2</v>
      </c>
      <c r="E13" s="151" t="s">
        <v>157</v>
      </c>
      <c r="F13" s="164">
        <v>6.4</v>
      </c>
      <c r="G13" s="159"/>
      <c r="H13" s="29">
        <v>5.9</v>
      </c>
      <c r="I13" s="36">
        <f t="shared" si="0"/>
        <v>12.3</v>
      </c>
      <c r="J13" s="32">
        <f>SMALL(I13:I16,1)+SMALL(I13:I16,2)</f>
        <v>26</v>
      </c>
      <c r="K13" s="37">
        <f>SUM(J13:J20)</f>
        <v>55.9</v>
      </c>
      <c r="L13" s="37">
        <f>RANK(K13,K5:K68,1)</f>
        <v>1</v>
      </c>
      <c r="M13" s="113">
        <v>8</v>
      </c>
      <c r="N13" s="142">
        <f t="shared" si="1"/>
        <v>8</v>
      </c>
      <c r="O13" s="37">
        <f>LARGE(N13:N16,1)+LARGE(N13:N16,2)</f>
        <v>16</v>
      </c>
      <c r="P13" s="37">
        <f>SUM(O13:O20)</f>
        <v>27</v>
      </c>
      <c r="Q13" s="37">
        <f>RANK(P13,P5:P68)</f>
        <v>1</v>
      </c>
      <c r="R13" s="113">
        <v>6</v>
      </c>
      <c r="S13" s="113">
        <v>6</v>
      </c>
      <c r="T13" s="113">
        <v>7</v>
      </c>
      <c r="U13" s="113">
        <v>10</v>
      </c>
      <c r="V13" s="37">
        <f t="shared" si="2"/>
        <v>23</v>
      </c>
      <c r="W13" s="37">
        <f>LARGE(V13:V16,1)+LARGE(V13:V16,2)</f>
        <v>50</v>
      </c>
      <c r="X13" s="37">
        <f>SUM(W13:W20)</f>
        <v>67</v>
      </c>
      <c r="Y13" s="37">
        <f>RANK(X13,X5:X68)</f>
        <v>1</v>
      </c>
      <c r="Z13" s="37">
        <f>SUM(Y13+Q13+L13)</f>
        <v>3</v>
      </c>
      <c r="AA13" s="140">
        <f>RANK(Z13,Z5:Z68,1)</f>
        <v>1</v>
      </c>
    </row>
    <row r="14" spans="1:27" x14ac:dyDescent="0.3">
      <c r="A14" s="145" t="s">
        <v>138</v>
      </c>
      <c r="B14" s="146" t="s">
        <v>139</v>
      </c>
      <c r="C14" s="146" t="s">
        <v>68</v>
      </c>
      <c r="D14" s="131"/>
      <c r="E14" s="97"/>
      <c r="F14" s="164">
        <v>7.2</v>
      </c>
      <c r="G14" s="159"/>
      <c r="H14" s="92">
        <v>6.5</v>
      </c>
      <c r="I14" s="34">
        <f t="shared" si="0"/>
        <v>13.7</v>
      </c>
      <c r="J14" s="24"/>
      <c r="K14" s="24"/>
      <c r="L14" s="31"/>
      <c r="M14" s="25">
        <v>8</v>
      </c>
      <c r="N14" s="33">
        <f t="shared" si="1"/>
        <v>8</v>
      </c>
      <c r="O14" s="24"/>
      <c r="P14" s="24"/>
      <c r="Q14" s="31"/>
      <c r="R14" s="25">
        <v>10</v>
      </c>
      <c r="S14" s="25">
        <v>7</v>
      </c>
      <c r="T14" s="25">
        <v>9</v>
      </c>
      <c r="U14" s="25">
        <v>8</v>
      </c>
      <c r="V14" s="33">
        <f t="shared" si="2"/>
        <v>27</v>
      </c>
      <c r="W14" s="24"/>
      <c r="X14" s="24"/>
      <c r="Y14" s="31"/>
      <c r="Z14" s="24"/>
      <c r="AA14" s="104"/>
    </row>
    <row r="15" spans="1:27" x14ac:dyDescent="0.3">
      <c r="A15" s="145"/>
      <c r="B15" s="146"/>
      <c r="C15" s="97"/>
      <c r="D15" s="131"/>
      <c r="E15" s="97"/>
      <c r="F15" s="164">
        <v>50</v>
      </c>
      <c r="G15" s="159"/>
      <c r="H15" s="92">
        <v>50</v>
      </c>
      <c r="I15" s="34">
        <f t="shared" si="0"/>
        <v>100</v>
      </c>
      <c r="J15" s="24"/>
      <c r="K15" s="24"/>
      <c r="L15" s="31"/>
      <c r="M15" s="25">
        <v>0</v>
      </c>
      <c r="N15" s="33">
        <f t="shared" si="1"/>
        <v>0</v>
      </c>
      <c r="O15" s="24"/>
      <c r="P15" s="24"/>
      <c r="Q15" s="31"/>
      <c r="R15" s="26">
        <v>0</v>
      </c>
      <c r="S15" s="26">
        <v>0</v>
      </c>
      <c r="T15" s="26">
        <v>0</v>
      </c>
      <c r="U15" s="26">
        <v>0</v>
      </c>
      <c r="V15" s="33">
        <f t="shared" si="2"/>
        <v>0</v>
      </c>
      <c r="W15" s="24"/>
      <c r="X15" s="24"/>
      <c r="Y15" s="31"/>
      <c r="Z15" s="24"/>
      <c r="AA15" s="104"/>
    </row>
    <row r="16" spans="1:27" x14ac:dyDescent="0.3">
      <c r="A16" s="145"/>
      <c r="B16" s="146"/>
      <c r="C16" s="146"/>
      <c r="D16" s="131"/>
      <c r="E16" s="97"/>
      <c r="F16" s="164">
        <v>50</v>
      </c>
      <c r="G16" s="159"/>
      <c r="H16" s="92">
        <v>50</v>
      </c>
      <c r="I16" s="34">
        <f t="shared" si="0"/>
        <v>100</v>
      </c>
      <c r="J16" s="24"/>
      <c r="K16" s="24"/>
      <c r="L16" s="31"/>
      <c r="M16" s="25">
        <v>0</v>
      </c>
      <c r="N16" s="33">
        <f t="shared" si="1"/>
        <v>0</v>
      </c>
      <c r="O16" s="24"/>
      <c r="P16" s="24"/>
      <c r="Q16" s="31"/>
      <c r="R16" s="26">
        <v>0</v>
      </c>
      <c r="S16" s="26">
        <v>0</v>
      </c>
      <c r="T16" s="26">
        <v>0</v>
      </c>
      <c r="U16" s="26">
        <v>0</v>
      </c>
      <c r="V16" s="33">
        <f t="shared" si="2"/>
        <v>0</v>
      </c>
      <c r="W16" s="24"/>
      <c r="X16" s="24"/>
      <c r="Y16" s="31"/>
      <c r="Z16" s="24"/>
      <c r="AA16" s="104"/>
    </row>
    <row r="17" spans="1:27" x14ac:dyDescent="0.3">
      <c r="A17" s="147" t="s">
        <v>118</v>
      </c>
      <c r="B17" s="150" t="s">
        <v>119</v>
      </c>
      <c r="C17" s="96" t="s">
        <v>84</v>
      </c>
      <c r="D17" s="132"/>
      <c r="E17" s="96"/>
      <c r="F17" s="164">
        <v>8.5</v>
      </c>
      <c r="G17" s="159"/>
      <c r="H17" s="92">
        <v>7.2</v>
      </c>
      <c r="I17" s="34">
        <f t="shared" si="0"/>
        <v>15.7</v>
      </c>
      <c r="J17" s="32">
        <f>SMALL(I17:I20,1)+SMALL(I17:I20,2)</f>
        <v>29.9</v>
      </c>
      <c r="K17" s="24"/>
      <c r="L17" s="31"/>
      <c r="M17" s="25">
        <v>5</v>
      </c>
      <c r="N17" s="33">
        <f t="shared" si="1"/>
        <v>5</v>
      </c>
      <c r="O17" s="33">
        <f>LARGE(N17:N20,1)+LARGE(N17:N20,2)</f>
        <v>11</v>
      </c>
      <c r="P17" s="24"/>
      <c r="Q17" s="31"/>
      <c r="R17" s="25">
        <v>2</v>
      </c>
      <c r="S17" s="25">
        <v>2</v>
      </c>
      <c r="T17" s="25">
        <v>1</v>
      </c>
      <c r="U17" s="25">
        <v>2</v>
      </c>
      <c r="V17" s="33">
        <f t="shared" si="2"/>
        <v>6</v>
      </c>
      <c r="W17" s="33">
        <f>LARGE(V17:V20,1)+LARGE(V17:V20,2)</f>
        <v>17</v>
      </c>
      <c r="X17" s="24"/>
      <c r="Y17" s="31"/>
      <c r="Z17" s="24"/>
      <c r="AA17" s="104"/>
    </row>
    <row r="18" spans="1:27" x14ac:dyDescent="0.3">
      <c r="A18" s="147" t="s">
        <v>156</v>
      </c>
      <c r="B18" s="150" t="s">
        <v>83</v>
      </c>
      <c r="C18" s="96" t="s">
        <v>84</v>
      </c>
      <c r="D18" s="132"/>
      <c r="E18" s="96"/>
      <c r="F18" s="164">
        <v>7.4</v>
      </c>
      <c r="G18" s="159"/>
      <c r="H18" s="92">
        <v>6.8</v>
      </c>
      <c r="I18" s="34">
        <f t="shared" si="0"/>
        <v>14.2</v>
      </c>
      <c r="J18" s="24"/>
      <c r="K18" s="24"/>
      <c r="L18" s="31"/>
      <c r="M18" s="25">
        <v>6</v>
      </c>
      <c r="N18" s="33">
        <f t="shared" si="1"/>
        <v>6</v>
      </c>
      <c r="O18" s="24"/>
      <c r="P18" s="24"/>
      <c r="Q18" s="31"/>
      <c r="R18" s="25">
        <v>1</v>
      </c>
      <c r="S18" s="25">
        <v>3</v>
      </c>
      <c r="T18" s="25">
        <v>4</v>
      </c>
      <c r="U18" s="25">
        <v>4</v>
      </c>
      <c r="V18" s="33">
        <f t="shared" si="2"/>
        <v>11</v>
      </c>
      <c r="W18" s="24"/>
      <c r="X18" s="24"/>
      <c r="Y18" s="31"/>
      <c r="Z18" s="24"/>
      <c r="AA18" s="104"/>
    </row>
    <row r="19" spans="1:27" x14ac:dyDescent="0.3">
      <c r="A19" s="147"/>
      <c r="B19" s="150"/>
      <c r="C19" s="96"/>
      <c r="D19" s="132"/>
      <c r="E19" s="96"/>
      <c r="F19" s="164">
        <v>50</v>
      </c>
      <c r="G19" s="159"/>
      <c r="H19" s="92">
        <v>50</v>
      </c>
      <c r="I19" s="34">
        <f t="shared" si="0"/>
        <v>100</v>
      </c>
      <c r="J19" s="24"/>
      <c r="K19" s="24"/>
      <c r="L19" s="31"/>
      <c r="M19" s="25">
        <v>0</v>
      </c>
      <c r="N19" s="33">
        <f t="shared" si="1"/>
        <v>0</v>
      </c>
      <c r="O19" s="24"/>
      <c r="P19" s="24"/>
      <c r="Q19" s="31"/>
      <c r="R19" s="25">
        <v>0</v>
      </c>
      <c r="S19" s="25">
        <v>0</v>
      </c>
      <c r="T19" s="25">
        <v>0</v>
      </c>
      <c r="U19" s="25">
        <v>0</v>
      </c>
      <c r="V19" s="33">
        <f t="shared" si="2"/>
        <v>0</v>
      </c>
      <c r="W19" s="24"/>
      <c r="X19" s="24"/>
      <c r="Y19" s="31"/>
      <c r="Z19" s="24"/>
      <c r="AA19" s="104"/>
    </row>
    <row r="20" spans="1:27" ht="15" thickBot="1" x14ac:dyDescent="0.35">
      <c r="A20" s="148"/>
      <c r="B20" s="149"/>
      <c r="C20" s="106"/>
      <c r="D20" s="133"/>
      <c r="E20" s="106"/>
      <c r="F20" s="165">
        <v>50</v>
      </c>
      <c r="G20" s="163"/>
      <c r="H20" s="138">
        <v>50</v>
      </c>
      <c r="I20" s="35">
        <f t="shared" si="0"/>
        <v>100</v>
      </c>
      <c r="J20" s="27"/>
      <c r="K20" s="27"/>
      <c r="L20" s="27"/>
      <c r="M20" s="112">
        <v>0</v>
      </c>
      <c r="N20" s="38">
        <f t="shared" si="1"/>
        <v>0</v>
      </c>
      <c r="O20" s="27"/>
      <c r="P20" s="27"/>
      <c r="Q20" s="27"/>
      <c r="R20" s="112">
        <v>0</v>
      </c>
      <c r="S20" s="112">
        <v>0</v>
      </c>
      <c r="T20" s="112">
        <v>0</v>
      </c>
      <c r="U20" s="112">
        <v>0</v>
      </c>
      <c r="V20" s="38">
        <f t="shared" si="2"/>
        <v>0</v>
      </c>
      <c r="W20" s="27"/>
      <c r="X20" s="27"/>
      <c r="Y20" s="27"/>
      <c r="Z20" s="27"/>
      <c r="AA20" s="107"/>
    </row>
    <row r="21" spans="1:27" x14ac:dyDescent="0.3">
      <c r="A21" s="145"/>
      <c r="B21" s="146"/>
      <c r="C21" s="101" t="s">
        <v>49</v>
      </c>
      <c r="D21" s="130">
        <v>3</v>
      </c>
      <c r="E21" s="151"/>
      <c r="F21" s="164">
        <v>50</v>
      </c>
      <c r="G21" s="159"/>
      <c r="H21" s="29">
        <v>50</v>
      </c>
      <c r="I21" s="36">
        <f t="shared" si="0"/>
        <v>100</v>
      </c>
      <c r="J21" s="32">
        <f>SMALL(I21:I24,1)+SMALL(I21:I24,2)</f>
        <v>200</v>
      </c>
      <c r="K21" s="37">
        <f>SUM(J21:J28)</f>
        <v>400</v>
      </c>
      <c r="L21" s="37">
        <f>RANK(K21,K5:K68,1)</f>
        <v>3</v>
      </c>
      <c r="M21" s="113">
        <v>0</v>
      </c>
      <c r="N21" s="142">
        <f t="shared" si="1"/>
        <v>0</v>
      </c>
      <c r="O21" s="37">
        <f>LARGE(N21:N24,1)+LARGE(N21:N24,2)</f>
        <v>0</v>
      </c>
      <c r="P21" s="37">
        <f>SUM(O21:O28)</f>
        <v>0</v>
      </c>
      <c r="Q21" s="37">
        <f>RANK(P21,P5:P68)</f>
        <v>3</v>
      </c>
      <c r="R21" s="30">
        <v>0</v>
      </c>
      <c r="S21" s="30">
        <v>0</v>
      </c>
      <c r="T21" s="30">
        <v>0</v>
      </c>
      <c r="U21" s="30">
        <v>0</v>
      </c>
      <c r="V21" s="37">
        <f t="shared" si="2"/>
        <v>0</v>
      </c>
      <c r="W21" s="37">
        <f>LARGE(V21:V24,1)+LARGE(V21:V24,2)</f>
        <v>0</v>
      </c>
      <c r="X21" s="37">
        <f>SUM(W21:W28)</f>
        <v>0</v>
      </c>
      <c r="Y21" s="37">
        <f>RANK(X21,X5:X68)</f>
        <v>3</v>
      </c>
      <c r="Z21" s="37">
        <f>SUM(Y21+Q21+L21)</f>
        <v>9</v>
      </c>
      <c r="AA21" s="102">
        <f>RANK(Z21,Z5:Z68,1)</f>
        <v>3</v>
      </c>
    </row>
    <row r="22" spans="1:27" x14ac:dyDescent="0.3">
      <c r="A22" s="145"/>
      <c r="B22" s="146"/>
      <c r="C22" s="96" t="s">
        <v>49</v>
      </c>
      <c r="D22" s="131"/>
      <c r="E22" s="97"/>
      <c r="F22" s="158">
        <v>50</v>
      </c>
      <c r="G22" s="159"/>
      <c r="H22" s="92">
        <v>50</v>
      </c>
      <c r="I22" s="34">
        <f t="shared" si="0"/>
        <v>100</v>
      </c>
      <c r="J22" s="24"/>
      <c r="K22" s="24"/>
      <c r="L22" s="24"/>
      <c r="M22" s="25">
        <v>0</v>
      </c>
      <c r="N22" s="33">
        <f t="shared" si="1"/>
        <v>0</v>
      </c>
      <c r="O22" s="24"/>
      <c r="P22" s="24"/>
      <c r="Q22" s="24"/>
      <c r="R22" s="26">
        <v>0</v>
      </c>
      <c r="S22" s="26">
        <v>0</v>
      </c>
      <c r="T22" s="26">
        <v>0</v>
      </c>
      <c r="U22" s="26">
        <v>0</v>
      </c>
      <c r="V22" s="33">
        <f t="shared" si="2"/>
        <v>0</v>
      </c>
      <c r="W22" s="24"/>
      <c r="X22" s="24"/>
      <c r="Y22" s="24"/>
      <c r="Z22" s="24"/>
      <c r="AA22" s="111"/>
    </row>
    <row r="23" spans="1:27" x14ac:dyDescent="0.3">
      <c r="A23" s="145"/>
      <c r="B23" s="146"/>
      <c r="C23" s="96" t="s">
        <v>49</v>
      </c>
      <c r="D23" s="131"/>
      <c r="E23" s="97"/>
      <c r="F23" s="158">
        <v>50</v>
      </c>
      <c r="G23" s="159"/>
      <c r="H23" s="92">
        <v>50</v>
      </c>
      <c r="I23" s="34">
        <f t="shared" si="0"/>
        <v>100</v>
      </c>
      <c r="J23" s="24"/>
      <c r="K23" s="24"/>
      <c r="L23" s="24"/>
      <c r="M23" s="25">
        <v>0</v>
      </c>
      <c r="N23" s="33">
        <f t="shared" si="1"/>
        <v>0</v>
      </c>
      <c r="O23" s="24"/>
      <c r="P23" s="24"/>
      <c r="Q23" s="24"/>
      <c r="R23" s="25">
        <v>0</v>
      </c>
      <c r="S23" s="25">
        <v>0</v>
      </c>
      <c r="T23" s="25">
        <v>0</v>
      </c>
      <c r="U23" s="25">
        <v>0</v>
      </c>
      <c r="V23" s="33">
        <f t="shared" si="2"/>
        <v>0</v>
      </c>
      <c r="W23" s="24"/>
      <c r="X23" s="24"/>
      <c r="Y23" s="24"/>
      <c r="Z23" s="24"/>
      <c r="AA23" s="111"/>
    </row>
    <row r="24" spans="1:27" x14ac:dyDescent="0.3">
      <c r="A24" s="145"/>
      <c r="B24" s="146"/>
      <c r="C24" s="96" t="s">
        <v>49</v>
      </c>
      <c r="D24" s="131"/>
      <c r="E24" s="97"/>
      <c r="F24" s="158">
        <v>50</v>
      </c>
      <c r="G24" s="159"/>
      <c r="H24" s="92">
        <v>50</v>
      </c>
      <c r="I24" s="34">
        <f t="shared" si="0"/>
        <v>100</v>
      </c>
      <c r="J24" s="24"/>
      <c r="K24" s="24"/>
      <c r="L24" s="24"/>
      <c r="M24" s="25">
        <v>0</v>
      </c>
      <c r="N24" s="33">
        <f t="shared" si="1"/>
        <v>0</v>
      </c>
      <c r="O24" s="24"/>
      <c r="P24" s="24"/>
      <c r="Q24" s="24"/>
      <c r="R24" s="25">
        <v>0</v>
      </c>
      <c r="S24" s="25">
        <v>0</v>
      </c>
      <c r="T24" s="25">
        <v>0</v>
      </c>
      <c r="U24" s="25">
        <v>0</v>
      </c>
      <c r="V24" s="33">
        <f t="shared" si="2"/>
        <v>0</v>
      </c>
      <c r="W24" s="24"/>
      <c r="X24" s="24"/>
      <c r="Y24" s="24"/>
      <c r="Z24" s="24"/>
      <c r="AA24" s="111"/>
    </row>
    <row r="25" spans="1:27" x14ac:dyDescent="0.3">
      <c r="A25" s="147"/>
      <c r="B25" s="150"/>
      <c r="C25" s="96" t="s">
        <v>50</v>
      </c>
      <c r="D25" s="132"/>
      <c r="E25" s="96"/>
      <c r="F25" s="158">
        <v>50</v>
      </c>
      <c r="G25" s="159"/>
      <c r="H25" s="92">
        <v>50</v>
      </c>
      <c r="I25" s="34">
        <f t="shared" si="0"/>
        <v>100</v>
      </c>
      <c r="J25" s="32">
        <f>SMALL(I25:I28,1)+SMALL(I25:I28,2)</f>
        <v>200</v>
      </c>
      <c r="K25" s="24"/>
      <c r="L25" s="24"/>
      <c r="M25" s="25">
        <v>0</v>
      </c>
      <c r="N25" s="33">
        <f t="shared" si="1"/>
        <v>0</v>
      </c>
      <c r="O25" s="33">
        <f>LARGE(N25:N28,1)+LARGE(N25:N28,2)</f>
        <v>0</v>
      </c>
      <c r="P25" s="24"/>
      <c r="Q25" s="24"/>
      <c r="R25" s="25">
        <v>0</v>
      </c>
      <c r="S25" s="25">
        <v>0</v>
      </c>
      <c r="T25" s="25">
        <v>0</v>
      </c>
      <c r="U25" s="25">
        <v>0</v>
      </c>
      <c r="V25" s="33">
        <f t="shared" si="2"/>
        <v>0</v>
      </c>
      <c r="W25" s="33">
        <f>LARGE(V25:V28,1)+LARGE(V25:V28,2)</f>
        <v>0</v>
      </c>
      <c r="X25" s="24"/>
      <c r="Y25" s="24"/>
      <c r="Z25" s="24"/>
      <c r="AA25" s="111"/>
    </row>
    <row r="26" spans="1:27" x14ac:dyDescent="0.3">
      <c r="A26" s="147"/>
      <c r="B26" s="150"/>
      <c r="C26" s="96" t="s">
        <v>50</v>
      </c>
      <c r="D26" s="132"/>
      <c r="E26" s="96"/>
      <c r="F26" s="158">
        <v>50</v>
      </c>
      <c r="G26" s="159"/>
      <c r="H26" s="92">
        <v>50</v>
      </c>
      <c r="I26" s="34">
        <f t="shared" si="0"/>
        <v>100</v>
      </c>
      <c r="J26" s="24"/>
      <c r="K26" s="24"/>
      <c r="L26" s="24"/>
      <c r="M26" s="25">
        <v>0</v>
      </c>
      <c r="N26" s="33">
        <f t="shared" si="1"/>
        <v>0</v>
      </c>
      <c r="O26" s="24"/>
      <c r="P26" s="24"/>
      <c r="Q26" s="24"/>
      <c r="R26" s="25">
        <v>0</v>
      </c>
      <c r="S26" s="25">
        <v>0</v>
      </c>
      <c r="T26" s="25">
        <v>0</v>
      </c>
      <c r="U26" s="25">
        <v>0</v>
      </c>
      <c r="V26" s="33">
        <f t="shared" si="2"/>
        <v>0</v>
      </c>
      <c r="W26" s="24"/>
      <c r="X26" s="24"/>
      <c r="Y26" s="24"/>
      <c r="Z26" s="24"/>
      <c r="AA26" s="111"/>
    </row>
    <row r="27" spans="1:27" x14ac:dyDescent="0.3">
      <c r="A27" s="147"/>
      <c r="B27" s="150"/>
      <c r="C27" s="96" t="s">
        <v>50</v>
      </c>
      <c r="D27" s="132"/>
      <c r="E27" s="96"/>
      <c r="F27" s="158">
        <v>50</v>
      </c>
      <c r="G27" s="159"/>
      <c r="H27" s="92">
        <v>50</v>
      </c>
      <c r="I27" s="34">
        <f t="shared" si="0"/>
        <v>100</v>
      </c>
      <c r="J27" s="24"/>
      <c r="K27" s="24"/>
      <c r="L27" s="24"/>
      <c r="M27" s="25">
        <v>0</v>
      </c>
      <c r="N27" s="33">
        <f t="shared" si="1"/>
        <v>0</v>
      </c>
      <c r="O27" s="24"/>
      <c r="P27" s="24"/>
      <c r="Q27" s="24"/>
      <c r="R27" s="26">
        <v>0</v>
      </c>
      <c r="S27" s="26">
        <v>0</v>
      </c>
      <c r="T27" s="26">
        <v>0</v>
      </c>
      <c r="U27" s="26">
        <v>0</v>
      </c>
      <c r="V27" s="33">
        <f t="shared" si="2"/>
        <v>0</v>
      </c>
      <c r="W27" s="24"/>
      <c r="X27" s="24"/>
      <c r="Y27" s="24"/>
      <c r="Z27" s="24"/>
      <c r="AA27" s="111"/>
    </row>
    <row r="28" spans="1:27" ht="15" thickBot="1" x14ac:dyDescent="0.35">
      <c r="A28" s="148"/>
      <c r="B28" s="149"/>
      <c r="C28" s="106" t="s">
        <v>50</v>
      </c>
      <c r="D28" s="133"/>
      <c r="E28" s="106"/>
      <c r="F28" s="162">
        <v>50</v>
      </c>
      <c r="G28" s="163"/>
      <c r="H28" s="138">
        <v>50</v>
      </c>
      <c r="I28" s="35">
        <f t="shared" si="0"/>
        <v>100</v>
      </c>
      <c r="J28" s="27"/>
      <c r="K28" s="27"/>
      <c r="L28" s="27"/>
      <c r="M28" s="112">
        <v>0</v>
      </c>
      <c r="N28" s="38">
        <f t="shared" si="1"/>
        <v>0</v>
      </c>
      <c r="O28" s="27"/>
      <c r="P28" s="27"/>
      <c r="Q28" s="27"/>
      <c r="R28" s="28">
        <v>0</v>
      </c>
      <c r="S28" s="28">
        <v>0</v>
      </c>
      <c r="T28" s="28">
        <v>0</v>
      </c>
      <c r="U28" s="28">
        <v>0</v>
      </c>
      <c r="V28" s="38">
        <f t="shared" si="2"/>
        <v>0</v>
      </c>
      <c r="W28" s="27"/>
      <c r="X28" s="27"/>
      <c r="Y28" s="27"/>
      <c r="Z28" s="27"/>
      <c r="AA28" s="107"/>
    </row>
    <row r="29" spans="1:27" x14ac:dyDescent="0.3">
      <c r="A29" s="145"/>
      <c r="B29" s="146"/>
      <c r="C29" s="101" t="s">
        <v>49</v>
      </c>
      <c r="D29" s="130">
        <v>4</v>
      </c>
      <c r="E29" s="151"/>
      <c r="F29" s="160">
        <v>50</v>
      </c>
      <c r="G29" s="161"/>
      <c r="H29" s="29">
        <v>50</v>
      </c>
      <c r="I29" s="36">
        <f t="shared" si="0"/>
        <v>100</v>
      </c>
      <c r="J29" s="32">
        <f>SMALL(I29:I32,1)+SMALL(I29:I32,2)</f>
        <v>200</v>
      </c>
      <c r="K29" s="37">
        <f>SUM(J29:J36)</f>
        <v>400</v>
      </c>
      <c r="L29" s="37">
        <f>RANK(K29,K5:K68,1)</f>
        <v>3</v>
      </c>
      <c r="M29" s="113">
        <v>0</v>
      </c>
      <c r="N29" s="142">
        <f t="shared" si="1"/>
        <v>0</v>
      </c>
      <c r="O29" s="37">
        <f>LARGE(N29:N32,1)+LARGE(N29:N32,2)</f>
        <v>0</v>
      </c>
      <c r="P29" s="37">
        <f>SUM(O29:O36)</f>
        <v>0</v>
      </c>
      <c r="Q29" s="37">
        <f>RANK(P29,P5:P68)</f>
        <v>3</v>
      </c>
      <c r="R29" s="113">
        <v>0</v>
      </c>
      <c r="S29" s="113">
        <v>0</v>
      </c>
      <c r="T29" s="113">
        <v>0</v>
      </c>
      <c r="U29" s="113">
        <v>0</v>
      </c>
      <c r="V29" s="37">
        <f t="shared" si="2"/>
        <v>0</v>
      </c>
      <c r="W29" s="37">
        <f>LARGE(V29:V32,1)+LARGE(V29:V32,2)</f>
        <v>0</v>
      </c>
      <c r="X29" s="37">
        <f>SUM(W29:W36)</f>
        <v>0</v>
      </c>
      <c r="Y29" s="37">
        <f>RANK(X29,X5:X68)</f>
        <v>3</v>
      </c>
      <c r="Z29" s="37">
        <f>SUM(Y29+Q29+L29)</f>
        <v>9</v>
      </c>
      <c r="AA29" s="140">
        <f>RANK(Z29,Z5:Z68,1)</f>
        <v>3</v>
      </c>
    </row>
    <row r="30" spans="1:27" x14ac:dyDescent="0.3">
      <c r="A30" s="145"/>
      <c r="B30" s="146"/>
      <c r="C30" s="96" t="s">
        <v>49</v>
      </c>
      <c r="D30" s="131"/>
      <c r="E30" s="97"/>
      <c r="F30" s="158">
        <v>50</v>
      </c>
      <c r="G30" s="159"/>
      <c r="H30" s="92">
        <v>50</v>
      </c>
      <c r="I30" s="34">
        <f t="shared" si="0"/>
        <v>100</v>
      </c>
      <c r="J30" s="24"/>
      <c r="K30" s="24"/>
      <c r="L30" s="24"/>
      <c r="M30" s="25">
        <v>0</v>
      </c>
      <c r="N30" s="33">
        <f t="shared" si="1"/>
        <v>0</v>
      </c>
      <c r="O30" s="24"/>
      <c r="P30" s="24"/>
      <c r="Q30" s="24"/>
      <c r="R30" s="25">
        <v>0</v>
      </c>
      <c r="S30" s="25">
        <v>0</v>
      </c>
      <c r="T30" s="25">
        <v>0</v>
      </c>
      <c r="U30" s="25">
        <v>0</v>
      </c>
      <c r="V30" s="33">
        <f t="shared" si="2"/>
        <v>0</v>
      </c>
      <c r="W30" s="24"/>
      <c r="X30" s="24"/>
      <c r="Y30" s="24"/>
      <c r="Z30" s="24"/>
      <c r="AA30" s="111"/>
    </row>
    <row r="31" spans="1:27" x14ac:dyDescent="0.3">
      <c r="A31" s="145"/>
      <c r="B31" s="146"/>
      <c r="C31" s="96" t="s">
        <v>49</v>
      </c>
      <c r="D31" s="131"/>
      <c r="E31" s="97"/>
      <c r="F31" s="158">
        <v>50</v>
      </c>
      <c r="G31" s="159"/>
      <c r="H31" s="92">
        <v>50</v>
      </c>
      <c r="I31" s="34">
        <f t="shared" si="0"/>
        <v>100</v>
      </c>
      <c r="J31" s="24"/>
      <c r="K31" s="24"/>
      <c r="L31" s="24"/>
      <c r="M31" s="25">
        <v>0</v>
      </c>
      <c r="N31" s="33">
        <f t="shared" si="1"/>
        <v>0</v>
      </c>
      <c r="O31" s="24"/>
      <c r="P31" s="24"/>
      <c r="Q31" s="24"/>
      <c r="R31" s="25">
        <v>0</v>
      </c>
      <c r="S31" s="25">
        <v>0</v>
      </c>
      <c r="T31" s="25">
        <v>0</v>
      </c>
      <c r="U31" s="25">
        <v>0</v>
      </c>
      <c r="V31" s="33">
        <f t="shared" si="2"/>
        <v>0</v>
      </c>
      <c r="W31" s="24"/>
      <c r="X31" s="24"/>
      <c r="Y31" s="24"/>
      <c r="Z31" s="24"/>
      <c r="AA31" s="111"/>
    </row>
    <row r="32" spans="1:27" x14ac:dyDescent="0.3">
      <c r="A32" s="145"/>
      <c r="B32" s="146"/>
      <c r="C32" s="96" t="s">
        <v>49</v>
      </c>
      <c r="D32" s="131"/>
      <c r="E32" s="97"/>
      <c r="F32" s="158">
        <v>50</v>
      </c>
      <c r="G32" s="159"/>
      <c r="H32" s="92">
        <v>50</v>
      </c>
      <c r="I32" s="34">
        <f t="shared" si="0"/>
        <v>100</v>
      </c>
      <c r="J32" s="24"/>
      <c r="K32" s="24"/>
      <c r="L32" s="24"/>
      <c r="M32" s="25">
        <v>0</v>
      </c>
      <c r="N32" s="33">
        <f t="shared" si="1"/>
        <v>0</v>
      </c>
      <c r="O32" s="24"/>
      <c r="P32" s="24"/>
      <c r="Q32" s="24"/>
      <c r="R32" s="25">
        <v>0</v>
      </c>
      <c r="S32" s="25">
        <v>0</v>
      </c>
      <c r="T32" s="25">
        <v>0</v>
      </c>
      <c r="U32" s="25">
        <v>0</v>
      </c>
      <c r="V32" s="33">
        <f t="shared" si="2"/>
        <v>0</v>
      </c>
      <c r="W32" s="24"/>
      <c r="X32" s="24"/>
      <c r="Y32" s="24"/>
      <c r="Z32" s="24"/>
      <c r="AA32" s="111"/>
    </row>
    <row r="33" spans="1:27" x14ac:dyDescent="0.3">
      <c r="A33" s="147"/>
      <c r="B33" s="150"/>
      <c r="C33" s="96" t="s">
        <v>50</v>
      </c>
      <c r="D33" s="132"/>
      <c r="E33" s="96"/>
      <c r="F33" s="158">
        <v>50</v>
      </c>
      <c r="G33" s="159"/>
      <c r="H33" s="92">
        <v>50</v>
      </c>
      <c r="I33" s="34">
        <f t="shared" si="0"/>
        <v>100</v>
      </c>
      <c r="J33" s="32">
        <f>SMALL(I33:I36,1)+SMALL(I33:I36,2)</f>
        <v>200</v>
      </c>
      <c r="K33" s="24"/>
      <c r="L33" s="24"/>
      <c r="M33" s="25">
        <v>0</v>
      </c>
      <c r="N33" s="33">
        <f t="shared" si="1"/>
        <v>0</v>
      </c>
      <c r="O33" s="33">
        <f>LARGE(N33:N36,1)+LARGE(N33:N36,2)</f>
        <v>0</v>
      </c>
      <c r="P33" s="24"/>
      <c r="Q33" s="24"/>
      <c r="R33" s="26">
        <v>0</v>
      </c>
      <c r="S33" s="26">
        <v>0</v>
      </c>
      <c r="T33" s="26">
        <v>0</v>
      </c>
      <c r="U33" s="26">
        <v>0</v>
      </c>
      <c r="V33" s="33">
        <f t="shared" si="2"/>
        <v>0</v>
      </c>
      <c r="W33" s="33">
        <f>LARGE(V33:V36,1)+LARGE(V33:V36,2)</f>
        <v>0</v>
      </c>
      <c r="X33" s="24"/>
      <c r="Y33" s="24"/>
      <c r="Z33" s="24"/>
      <c r="AA33" s="111"/>
    </row>
    <row r="34" spans="1:27" x14ac:dyDescent="0.3">
      <c r="A34" s="147"/>
      <c r="B34" s="150"/>
      <c r="C34" s="96" t="s">
        <v>50</v>
      </c>
      <c r="D34" s="132"/>
      <c r="E34" s="96"/>
      <c r="F34" s="158">
        <v>50</v>
      </c>
      <c r="G34" s="159"/>
      <c r="H34" s="92">
        <v>50</v>
      </c>
      <c r="I34" s="34">
        <f t="shared" si="0"/>
        <v>100</v>
      </c>
      <c r="J34" s="24"/>
      <c r="K34" s="24"/>
      <c r="L34" s="24"/>
      <c r="M34" s="25">
        <v>0</v>
      </c>
      <c r="N34" s="33">
        <f t="shared" si="1"/>
        <v>0</v>
      </c>
      <c r="O34" s="24"/>
      <c r="P34" s="24"/>
      <c r="Q34" s="24"/>
      <c r="R34" s="26">
        <v>0</v>
      </c>
      <c r="S34" s="26">
        <v>0</v>
      </c>
      <c r="T34" s="26">
        <v>0</v>
      </c>
      <c r="U34" s="26">
        <v>0</v>
      </c>
      <c r="V34" s="33">
        <f t="shared" si="2"/>
        <v>0</v>
      </c>
      <c r="W34" s="24"/>
      <c r="X34" s="24"/>
      <c r="Y34" s="24"/>
      <c r="Z34" s="24"/>
      <c r="AA34" s="111"/>
    </row>
    <row r="35" spans="1:27" x14ac:dyDescent="0.3">
      <c r="A35" s="147"/>
      <c r="B35" s="150"/>
      <c r="C35" s="96" t="s">
        <v>50</v>
      </c>
      <c r="D35" s="132"/>
      <c r="E35" s="96"/>
      <c r="F35" s="158">
        <v>50</v>
      </c>
      <c r="G35" s="159"/>
      <c r="H35" s="92">
        <v>50</v>
      </c>
      <c r="I35" s="34">
        <f t="shared" si="0"/>
        <v>100</v>
      </c>
      <c r="J35" s="24"/>
      <c r="K35" s="24"/>
      <c r="L35" s="24"/>
      <c r="M35" s="25">
        <v>0</v>
      </c>
      <c r="N35" s="33">
        <f t="shared" si="1"/>
        <v>0</v>
      </c>
      <c r="O35" s="24"/>
      <c r="P35" s="24"/>
      <c r="Q35" s="24"/>
      <c r="R35" s="25">
        <v>0</v>
      </c>
      <c r="S35" s="25">
        <v>0</v>
      </c>
      <c r="T35" s="25">
        <v>0</v>
      </c>
      <c r="U35" s="25">
        <v>0</v>
      </c>
      <c r="V35" s="33">
        <f t="shared" si="2"/>
        <v>0</v>
      </c>
      <c r="W35" s="24"/>
      <c r="X35" s="24"/>
      <c r="Y35" s="24"/>
      <c r="Z35" s="24"/>
      <c r="AA35" s="111"/>
    </row>
    <row r="36" spans="1:27" ht="15" thickBot="1" x14ac:dyDescent="0.35">
      <c r="A36" s="148"/>
      <c r="B36" s="149"/>
      <c r="C36" s="106" t="s">
        <v>50</v>
      </c>
      <c r="D36" s="133"/>
      <c r="E36" s="106"/>
      <c r="F36" s="162">
        <v>50</v>
      </c>
      <c r="G36" s="163"/>
      <c r="H36" s="138">
        <v>50</v>
      </c>
      <c r="I36" s="35">
        <f t="shared" si="0"/>
        <v>100</v>
      </c>
      <c r="J36" s="27"/>
      <c r="K36" s="27"/>
      <c r="L36" s="27"/>
      <c r="M36" s="112">
        <v>0</v>
      </c>
      <c r="N36" s="38">
        <f t="shared" si="1"/>
        <v>0</v>
      </c>
      <c r="O36" s="27"/>
      <c r="P36" s="27"/>
      <c r="Q36" s="27"/>
      <c r="R36" s="112">
        <v>0</v>
      </c>
      <c r="S36" s="112">
        <v>0</v>
      </c>
      <c r="T36" s="112">
        <v>0</v>
      </c>
      <c r="U36" s="112">
        <v>0</v>
      </c>
      <c r="V36" s="38">
        <f t="shared" si="2"/>
        <v>0</v>
      </c>
      <c r="W36" s="27"/>
      <c r="X36" s="27"/>
      <c r="Y36" s="27"/>
      <c r="Z36" s="27"/>
      <c r="AA36" s="107"/>
    </row>
    <row r="37" spans="1:27" x14ac:dyDescent="0.3">
      <c r="A37" s="145"/>
      <c r="B37" s="146"/>
      <c r="C37" s="101" t="s">
        <v>49</v>
      </c>
      <c r="D37" s="130">
        <v>5</v>
      </c>
      <c r="E37" s="151"/>
      <c r="F37" s="160">
        <v>50</v>
      </c>
      <c r="G37" s="161"/>
      <c r="H37" s="29">
        <v>50</v>
      </c>
      <c r="I37" s="36">
        <f t="shared" si="0"/>
        <v>100</v>
      </c>
      <c r="J37" s="32">
        <f>SMALL(I37:I40,1)+SMALL(I37:I40,2)</f>
        <v>200</v>
      </c>
      <c r="K37" s="37">
        <f>SUM(J37:J44)</f>
        <v>400</v>
      </c>
      <c r="L37" s="37">
        <f>RANK(K37,K5:K68,1)</f>
        <v>3</v>
      </c>
      <c r="M37" s="113">
        <v>0</v>
      </c>
      <c r="N37" s="142">
        <f t="shared" si="1"/>
        <v>0</v>
      </c>
      <c r="O37" s="37">
        <f>LARGE(N37:N40,1)+LARGE(N37:N40,2)</f>
        <v>0</v>
      </c>
      <c r="P37" s="37">
        <f>SUM(O37:O44)</f>
        <v>0</v>
      </c>
      <c r="Q37" s="37">
        <f>RANK(P37,P5:P68)</f>
        <v>3</v>
      </c>
      <c r="R37" s="113">
        <v>0</v>
      </c>
      <c r="S37" s="113">
        <v>0</v>
      </c>
      <c r="T37" s="113">
        <v>0</v>
      </c>
      <c r="U37" s="113">
        <v>0</v>
      </c>
      <c r="V37" s="37">
        <f t="shared" si="2"/>
        <v>0</v>
      </c>
      <c r="W37" s="37">
        <f>LARGE(V37:V40,1)+LARGE(V37:V40,2)</f>
        <v>0</v>
      </c>
      <c r="X37" s="37">
        <f>SUM(W37:W44)</f>
        <v>0</v>
      </c>
      <c r="Y37" s="37">
        <f>RANK(X37,X5:X68)</f>
        <v>3</v>
      </c>
      <c r="Z37" s="37">
        <f>SUM(Y37+Q37+L37)</f>
        <v>9</v>
      </c>
      <c r="AA37" s="102">
        <f>RANK(Z37,Z5:Z68,1)</f>
        <v>3</v>
      </c>
    </row>
    <row r="38" spans="1:27" x14ac:dyDescent="0.3">
      <c r="A38" s="145"/>
      <c r="B38" s="146"/>
      <c r="C38" s="96" t="s">
        <v>49</v>
      </c>
      <c r="D38" s="131"/>
      <c r="E38" s="97"/>
      <c r="F38" s="158">
        <v>50</v>
      </c>
      <c r="G38" s="159"/>
      <c r="H38" s="92">
        <v>50</v>
      </c>
      <c r="I38" s="34">
        <f t="shared" si="0"/>
        <v>100</v>
      </c>
      <c r="J38" s="24"/>
      <c r="K38" s="24"/>
      <c r="L38" s="24"/>
      <c r="M38" s="25">
        <v>0</v>
      </c>
      <c r="N38" s="33">
        <f t="shared" si="1"/>
        <v>0</v>
      </c>
      <c r="O38" s="24"/>
      <c r="P38" s="24"/>
      <c r="Q38" s="24"/>
      <c r="R38" s="25">
        <v>0</v>
      </c>
      <c r="S38" s="25">
        <v>0</v>
      </c>
      <c r="T38" s="25">
        <v>0</v>
      </c>
      <c r="U38" s="25">
        <v>0</v>
      </c>
      <c r="V38" s="33">
        <f t="shared" si="2"/>
        <v>0</v>
      </c>
      <c r="W38" s="24"/>
      <c r="X38" s="24"/>
      <c r="Y38" s="24"/>
      <c r="Z38" s="24"/>
      <c r="AA38" s="111"/>
    </row>
    <row r="39" spans="1:27" x14ac:dyDescent="0.3">
      <c r="A39" s="145"/>
      <c r="B39" s="146"/>
      <c r="C39" s="96" t="s">
        <v>49</v>
      </c>
      <c r="D39" s="131"/>
      <c r="E39" s="97"/>
      <c r="F39" s="158">
        <v>50</v>
      </c>
      <c r="G39" s="159"/>
      <c r="H39" s="92">
        <v>50</v>
      </c>
      <c r="I39" s="34">
        <f t="shared" si="0"/>
        <v>100</v>
      </c>
      <c r="J39" s="24"/>
      <c r="K39" s="24"/>
      <c r="L39" s="24"/>
      <c r="M39" s="25">
        <v>0</v>
      </c>
      <c r="N39" s="33">
        <f t="shared" si="1"/>
        <v>0</v>
      </c>
      <c r="O39" s="24"/>
      <c r="P39" s="24"/>
      <c r="Q39" s="24"/>
      <c r="R39" s="26">
        <v>0</v>
      </c>
      <c r="S39" s="26">
        <v>0</v>
      </c>
      <c r="T39" s="26">
        <v>0</v>
      </c>
      <c r="U39" s="26">
        <v>0</v>
      </c>
      <c r="V39" s="33">
        <f t="shared" si="2"/>
        <v>0</v>
      </c>
      <c r="W39" s="24"/>
      <c r="X39" s="24"/>
      <c r="Y39" s="24"/>
      <c r="Z39" s="24"/>
      <c r="AA39" s="111"/>
    </row>
    <row r="40" spans="1:27" x14ac:dyDescent="0.3">
      <c r="A40" s="145"/>
      <c r="B40" s="146"/>
      <c r="C40" s="96" t="s">
        <v>49</v>
      </c>
      <c r="D40" s="131"/>
      <c r="E40" s="97"/>
      <c r="F40" s="158">
        <v>50</v>
      </c>
      <c r="G40" s="159"/>
      <c r="H40" s="92">
        <v>50</v>
      </c>
      <c r="I40" s="34">
        <f t="shared" si="0"/>
        <v>100</v>
      </c>
      <c r="J40" s="24"/>
      <c r="K40" s="24"/>
      <c r="L40" s="24"/>
      <c r="M40" s="25">
        <v>0</v>
      </c>
      <c r="N40" s="33">
        <f t="shared" si="1"/>
        <v>0</v>
      </c>
      <c r="O40" s="24"/>
      <c r="P40" s="24"/>
      <c r="Q40" s="24"/>
      <c r="R40" s="26">
        <v>0</v>
      </c>
      <c r="S40" s="26">
        <v>0</v>
      </c>
      <c r="T40" s="26">
        <v>0</v>
      </c>
      <c r="U40" s="26">
        <v>0</v>
      </c>
      <c r="V40" s="33">
        <f t="shared" si="2"/>
        <v>0</v>
      </c>
      <c r="W40" s="24"/>
      <c r="X40" s="24"/>
      <c r="Y40" s="24"/>
      <c r="Z40" s="24"/>
      <c r="AA40" s="111"/>
    </row>
    <row r="41" spans="1:27" x14ac:dyDescent="0.3">
      <c r="A41" s="147"/>
      <c r="B41" s="150"/>
      <c r="C41" s="96" t="s">
        <v>50</v>
      </c>
      <c r="D41" s="132"/>
      <c r="E41" s="96"/>
      <c r="F41" s="158">
        <v>50</v>
      </c>
      <c r="G41" s="159"/>
      <c r="H41" s="92">
        <v>50</v>
      </c>
      <c r="I41" s="34">
        <f t="shared" si="0"/>
        <v>100</v>
      </c>
      <c r="J41" s="32">
        <f>SMALL(I41:I44,1)+SMALL(I41:I44,2)</f>
        <v>200</v>
      </c>
      <c r="K41" s="24"/>
      <c r="L41" s="24"/>
      <c r="M41" s="25">
        <v>0</v>
      </c>
      <c r="N41" s="33">
        <f t="shared" si="1"/>
        <v>0</v>
      </c>
      <c r="O41" s="33">
        <f>LARGE(N41:N44,1)+LARGE(N41:N44,2)</f>
        <v>0</v>
      </c>
      <c r="P41" s="24"/>
      <c r="Q41" s="24"/>
      <c r="R41" s="25">
        <v>0</v>
      </c>
      <c r="S41" s="25">
        <v>0</v>
      </c>
      <c r="T41" s="25">
        <v>0</v>
      </c>
      <c r="U41" s="25">
        <v>0</v>
      </c>
      <c r="V41" s="33">
        <f t="shared" si="2"/>
        <v>0</v>
      </c>
      <c r="W41" s="33">
        <f>LARGE(V41:V44,1)+LARGE(V41:V44,2)</f>
        <v>0</v>
      </c>
      <c r="X41" s="24"/>
      <c r="Y41" s="24"/>
      <c r="Z41" s="24"/>
      <c r="AA41" s="111"/>
    </row>
    <row r="42" spans="1:27" x14ac:dyDescent="0.3">
      <c r="A42" s="147"/>
      <c r="B42" s="150"/>
      <c r="C42" s="96" t="s">
        <v>50</v>
      </c>
      <c r="D42" s="132"/>
      <c r="E42" s="96"/>
      <c r="F42" s="158">
        <v>50</v>
      </c>
      <c r="G42" s="159"/>
      <c r="H42" s="92">
        <v>50</v>
      </c>
      <c r="I42" s="34">
        <f t="shared" si="0"/>
        <v>100</v>
      </c>
      <c r="J42" s="24"/>
      <c r="K42" s="24"/>
      <c r="L42" s="24"/>
      <c r="M42" s="25">
        <v>0</v>
      </c>
      <c r="N42" s="33">
        <f t="shared" si="1"/>
        <v>0</v>
      </c>
      <c r="O42" s="24"/>
      <c r="P42" s="24"/>
      <c r="Q42" s="24"/>
      <c r="R42" s="25">
        <v>0</v>
      </c>
      <c r="S42" s="25">
        <v>0</v>
      </c>
      <c r="T42" s="25">
        <v>0</v>
      </c>
      <c r="U42" s="25">
        <v>0</v>
      </c>
      <c r="V42" s="33">
        <f t="shared" si="2"/>
        <v>0</v>
      </c>
      <c r="W42" s="24"/>
      <c r="X42" s="24"/>
      <c r="Y42" s="24"/>
      <c r="Z42" s="24"/>
      <c r="AA42" s="111"/>
    </row>
    <row r="43" spans="1:27" x14ac:dyDescent="0.3">
      <c r="A43" s="147"/>
      <c r="B43" s="150"/>
      <c r="C43" s="96" t="s">
        <v>50</v>
      </c>
      <c r="D43" s="132"/>
      <c r="E43" s="96"/>
      <c r="F43" s="158">
        <v>50</v>
      </c>
      <c r="G43" s="159"/>
      <c r="H43" s="92">
        <v>50</v>
      </c>
      <c r="I43" s="34">
        <f t="shared" si="0"/>
        <v>100</v>
      </c>
      <c r="J43" s="24"/>
      <c r="K43" s="24"/>
      <c r="L43" s="24"/>
      <c r="M43" s="25">
        <v>0</v>
      </c>
      <c r="N43" s="33">
        <f t="shared" si="1"/>
        <v>0</v>
      </c>
      <c r="O43" s="24"/>
      <c r="P43" s="24"/>
      <c r="Q43" s="24"/>
      <c r="R43" s="25">
        <v>0</v>
      </c>
      <c r="S43" s="25">
        <v>0</v>
      </c>
      <c r="T43" s="25">
        <v>0</v>
      </c>
      <c r="U43" s="25">
        <v>0</v>
      </c>
      <c r="V43" s="33">
        <f t="shared" si="2"/>
        <v>0</v>
      </c>
      <c r="W43" s="24"/>
      <c r="X43" s="24"/>
      <c r="Y43" s="24"/>
      <c r="Z43" s="24"/>
      <c r="AA43" s="111"/>
    </row>
    <row r="44" spans="1:27" ht="15" thickBot="1" x14ac:dyDescent="0.35">
      <c r="A44" s="148"/>
      <c r="B44" s="149"/>
      <c r="C44" s="98" t="s">
        <v>50</v>
      </c>
      <c r="D44" s="134"/>
      <c r="E44" s="106"/>
      <c r="F44" s="162">
        <v>50</v>
      </c>
      <c r="G44" s="163"/>
      <c r="H44" s="138">
        <v>50</v>
      </c>
      <c r="I44" s="35">
        <f t="shared" si="0"/>
        <v>100</v>
      </c>
      <c r="J44" s="27"/>
      <c r="K44" s="99"/>
      <c r="L44" s="99"/>
      <c r="M44" s="114">
        <v>0</v>
      </c>
      <c r="N44" s="38">
        <f t="shared" si="1"/>
        <v>0</v>
      </c>
      <c r="O44" s="99"/>
      <c r="P44" s="99"/>
      <c r="Q44" s="99"/>
      <c r="R44" s="114">
        <v>0</v>
      </c>
      <c r="S44" s="114">
        <v>0</v>
      </c>
      <c r="T44" s="114">
        <v>0</v>
      </c>
      <c r="U44" s="114">
        <v>0</v>
      </c>
      <c r="V44" s="100">
        <f t="shared" si="2"/>
        <v>0</v>
      </c>
      <c r="W44" s="99"/>
      <c r="X44" s="99"/>
      <c r="Y44" s="99"/>
      <c r="Z44" s="99"/>
      <c r="AA44" s="115"/>
    </row>
    <row r="45" spans="1:27" x14ac:dyDescent="0.3">
      <c r="A45" s="145"/>
      <c r="B45" s="146"/>
      <c r="C45" s="101" t="s">
        <v>49</v>
      </c>
      <c r="D45" s="130">
        <v>6</v>
      </c>
      <c r="E45" s="151"/>
      <c r="F45" s="160">
        <v>50</v>
      </c>
      <c r="G45" s="161"/>
      <c r="H45" s="29">
        <v>50</v>
      </c>
      <c r="I45" s="36">
        <f t="shared" si="0"/>
        <v>100</v>
      </c>
      <c r="J45" s="32">
        <f>SMALL(I45:I48,1)+SMALL(I45:I48,2)</f>
        <v>200</v>
      </c>
      <c r="K45" s="120">
        <f>SUM(J45:J52)</f>
        <v>400</v>
      </c>
      <c r="L45" s="120">
        <f>RANK(K45,K5:K68,1)</f>
        <v>3</v>
      </c>
      <c r="M45" s="121">
        <v>0</v>
      </c>
      <c r="N45" s="142">
        <f t="shared" si="1"/>
        <v>0</v>
      </c>
      <c r="O45" s="120">
        <f>LARGE(N45:N48,1)+LARGE(N45:N48,2)</f>
        <v>0</v>
      </c>
      <c r="P45" s="120">
        <f>SUM(O45:O52)</f>
        <v>0</v>
      </c>
      <c r="Q45" s="120">
        <f>RANK(P45,P5:P68)</f>
        <v>3</v>
      </c>
      <c r="R45" s="122">
        <v>0</v>
      </c>
      <c r="S45" s="122">
        <v>0</v>
      </c>
      <c r="T45" s="122">
        <v>0</v>
      </c>
      <c r="U45" s="122">
        <v>0</v>
      </c>
      <c r="V45" s="120">
        <f t="shared" si="2"/>
        <v>0</v>
      </c>
      <c r="W45" s="120">
        <f>LARGE(V45:V48,1)+LARGE(V45:V48,2)</f>
        <v>0</v>
      </c>
      <c r="X45" s="120">
        <f>SUM(W45:W52)</f>
        <v>0</v>
      </c>
      <c r="Y45" s="120">
        <f>RANK(X45,X5:X68)</f>
        <v>3</v>
      </c>
      <c r="Z45" s="120">
        <f>SUM(Y45+Q45+L45)</f>
        <v>9</v>
      </c>
      <c r="AA45" s="123">
        <f>RANK(Z45,Z5:Z68,1)</f>
        <v>3</v>
      </c>
    </row>
    <row r="46" spans="1:27" x14ac:dyDescent="0.3">
      <c r="A46" s="145"/>
      <c r="B46" s="146"/>
      <c r="C46" s="96" t="s">
        <v>49</v>
      </c>
      <c r="D46" s="131"/>
      <c r="E46" s="97"/>
      <c r="F46" s="158">
        <v>50</v>
      </c>
      <c r="G46" s="159"/>
      <c r="H46" s="92">
        <v>50</v>
      </c>
      <c r="I46" s="34">
        <f t="shared" si="0"/>
        <v>100</v>
      </c>
      <c r="J46" s="24"/>
      <c r="K46" s="119"/>
      <c r="L46" s="119"/>
      <c r="M46" s="117">
        <v>0</v>
      </c>
      <c r="N46" s="33">
        <f t="shared" si="1"/>
        <v>0</v>
      </c>
      <c r="O46" s="119"/>
      <c r="P46" s="119"/>
      <c r="Q46" s="119"/>
      <c r="R46" s="118">
        <v>0</v>
      </c>
      <c r="S46" s="118">
        <v>0</v>
      </c>
      <c r="T46" s="118">
        <v>0</v>
      </c>
      <c r="U46" s="118">
        <v>0</v>
      </c>
      <c r="V46" s="116">
        <f t="shared" si="2"/>
        <v>0</v>
      </c>
      <c r="W46" s="119"/>
      <c r="X46" s="119"/>
      <c r="Y46" s="119"/>
      <c r="Z46" s="119"/>
      <c r="AA46" s="124"/>
    </row>
    <row r="47" spans="1:27" x14ac:dyDescent="0.3">
      <c r="A47" s="145"/>
      <c r="B47" s="146"/>
      <c r="C47" s="96" t="s">
        <v>49</v>
      </c>
      <c r="D47" s="131"/>
      <c r="E47" s="97"/>
      <c r="F47" s="158">
        <v>50</v>
      </c>
      <c r="G47" s="159"/>
      <c r="H47" s="92">
        <v>50</v>
      </c>
      <c r="I47" s="34">
        <f t="shared" si="0"/>
        <v>100</v>
      </c>
      <c r="J47" s="24"/>
      <c r="K47" s="119"/>
      <c r="L47" s="119"/>
      <c r="M47" s="117">
        <v>0</v>
      </c>
      <c r="N47" s="33">
        <f t="shared" si="1"/>
        <v>0</v>
      </c>
      <c r="O47" s="119"/>
      <c r="P47" s="119"/>
      <c r="Q47" s="119"/>
      <c r="R47" s="117">
        <v>0</v>
      </c>
      <c r="S47" s="117">
        <v>0</v>
      </c>
      <c r="T47" s="117">
        <v>0</v>
      </c>
      <c r="U47" s="117">
        <v>0</v>
      </c>
      <c r="V47" s="116">
        <f t="shared" si="2"/>
        <v>0</v>
      </c>
      <c r="W47" s="119"/>
      <c r="X47" s="119"/>
      <c r="Y47" s="119"/>
      <c r="Z47" s="119"/>
      <c r="AA47" s="124"/>
    </row>
    <row r="48" spans="1:27" x14ac:dyDescent="0.3">
      <c r="A48" s="145"/>
      <c r="B48" s="146"/>
      <c r="C48" s="96" t="s">
        <v>49</v>
      </c>
      <c r="D48" s="131"/>
      <c r="E48" s="97"/>
      <c r="F48" s="158">
        <v>50</v>
      </c>
      <c r="G48" s="159"/>
      <c r="H48" s="92">
        <v>50</v>
      </c>
      <c r="I48" s="34">
        <f t="shared" si="0"/>
        <v>100</v>
      </c>
      <c r="J48" s="24"/>
      <c r="K48" s="119"/>
      <c r="L48" s="119"/>
      <c r="M48" s="117">
        <v>0</v>
      </c>
      <c r="N48" s="33">
        <f t="shared" si="1"/>
        <v>0</v>
      </c>
      <c r="O48" s="119"/>
      <c r="P48" s="119"/>
      <c r="Q48" s="119"/>
      <c r="R48" s="117">
        <v>0</v>
      </c>
      <c r="S48" s="117">
        <v>0</v>
      </c>
      <c r="T48" s="117">
        <v>0</v>
      </c>
      <c r="U48" s="117">
        <v>0</v>
      </c>
      <c r="V48" s="116">
        <f t="shared" si="2"/>
        <v>0</v>
      </c>
      <c r="W48" s="119"/>
      <c r="X48" s="119"/>
      <c r="Y48" s="119"/>
      <c r="Z48" s="119"/>
      <c r="AA48" s="124"/>
    </row>
    <row r="49" spans="1:27" x14ac:dyDescent="0.3">
      <c r="A49" s="147"/>
      <c r="B49" s="150"/>
      <c r="C49" s="96" t="s">
        <v>50</v>
      </c>
      <c r="D49" s="132"/>
      <c r="E49" s="96"/>
      <c r="F49" s="158">
        <v>50</v>
      </c>
      <c r="G49" s="159"/>
      <c r="H49" s="92">
        <v>50</v>
      </c>
      <c r="I49" s="34">
        <f t="shared" si="0"/>
        <v>100</v>
      </c>
      <c r="J49" s="32">
        <f>SMALL(I49:I52,1)+SMALL(I49:I52,2)</f>
        <v>200</v>
      </c>
      <c r="K49" s="119"/>
      <c r="L49" s="119"/>
      <c r="M49" s="117">
        <v>0</v>
      </c>
      <c r="N49" s="33">
        <f t="shared" si="1"/>
        <v>0</v>
      </c>
      <c r="O49" s="116">
        <f>LARGE(N49:N52,1)+LARGE(N49:N52,2)</f>
        <v>0</v>
      </c>
      <c r="P49" s="119"/>
      <c r="Q49" s="119"/>
      <c r="R49" s="117">
        <v>0</v>
      </c>
      <c r="S49" s="117">
        <v>0</v>
      </c>
      <c r="T49" s="117">
        <v>0</v>
      </c>
      <c r="U49" s="117">
        <v>0</v>
      </c>
      <c r="V49" s="116">
        <f t="shared" si="2"/>
        <v>0</v>
      </c>
      <c r="W49" s="116">
        <f>LARGE(V49:V52,1)+LARGE(V49:V52,2)</f>
        <v>0</v>
      </c>
      <c r="X49" s="119"/>
      <c r="Y49" s="119"/>
      <c r="Z49" s="119"/>
      <c r="AA49" s="124"/>
    </row>
    <row r="50" spans="1:27" x14ac:dyDescent="0.3">
      <c r="A50" s="147"/>
      <c r="B50" s="150"/>
      <c r="C50" s="96" t="s">
        <v>50</v>
      </c>
      <c r="D50" s="132"/>
      <c r="E50" s="96"/>
      <c r="F50" s="158">
        <v>50</v>
      </c>
      <c r="G50" s="159"/>
      <c r="H50" s="92">
        <v>50</v>
      </c>
      <c r="I50" s="34">
        <f t="shared" si="0"/>
        <v>100</v>
      </c>
      <c r="J50" s="24"/>
      <c r="K50" s="119"/>
      <c r="L50" s="119"/>
      <c r="M50" s="117">
        <v>0</v>
      </c>
      <c r="N50" s="33">
        <f t="shared" si="1"/>
        <v>0</v>
      </c>
      <c r="O50" s="119"/>
      <c r="P50" s="119"/>
      <c r="Q50" s="119"/>
      <c r="R50" s="117">
        <v>0</v>
      </c>
      <c r="S50" s="117">
        <v>0</v>
      </c>
      <c r="T50" s="117">
        <v>0</v>
      </c>
      <c r="U50" s="117">
        <v>0</v>
      </c>
      <c r="V50" s="116">
        <f t="shared" si="2"/>
        <v>0</v>
      </c>
      <c r="W50" s="119"/>
      <c r="X50" s="119"/>
      <c r="Y50" s="119"/>
      <c r="Z50" s="119"/>
      <c r="AA50" s="124"/>
    </row>
    <row r="51" spans="1:27" x14ac:dyDescent="0.3">
      <c r="A51" s="147"/>
      <c r="B51" s="150"/>
      <c r="C51" s="96" t="s">
        <v>50</v>
      </c>
      <c r="D51" s="132"/>
      <c r="E51" s="96"/>
      <c r="F51" s="158">
        <v>50</v>
      </c>
      <c r="G51" s="159"/>
      <c r="H51" s="92">
        <v>50</v>
      </c>
      <c r="I51" s="34">
        <f t="shared" si="0"/>
        <v>100</v>
      </c>
      <c r="J51" s="24"/>
      <c r="K51" s="119"/>
      <c r="L51" s="119"/>
      <c r="M51" s="117">
        <v>0</v>
      </c>
      <c r="N51" s="33">
        <f t="shared" si="1"/>
        <v>0</v>
      </c>
      <c r="O51" s="119"/>
      <c r="P51" s="119"/>
      <c r="Q51" s="119"/>
      <c r="R51" s="118">
        <v>0</v>
      </c>
      <c r="S51" s="118">
        <v>0</v>
      </c>
      <c r="T51" s="118">
        <v>0</v>
      </c>
      <c r="U51" s="118">
        <v>0</v>
      </c>
      <c r="V51" s="116">
        <f t="shared" si="2"/>
        <v>0</v>
      </c>
      <c r="W51" s="119"/>
      <c r="X51" s="119"/>
      <c r="Y51" s="119"/>
      <c r="Z51" s="119"/>
      <c r="AA51" s="124"/>
    </row>
    <row r="52" spans="1:27" ht="15" thickBot="1" x14ac:dyDescent="0.35">
      <c r="A52" s="148"/>
      <c r="B52" s="149"/>
      <c r="C52" s="106" t="s">
        <v>50</v>
      </c>
      <c r="D52" s="133"/>
      <c r="E52" s="106"/>
      <c r="F52" s="162">
        <v>50</v>
      </c>
      <c r="G52" s="163"/>
      <c r="H52" s="138">
        <v>50</v>
      </c>
      <c r="I52" s="139">
        <f t="shared" si="0"/>
        <v>100</v>
      </c>
      <c r="J52" s="27"/>
      <c r="K52" s="125"/>
      <c r="L52" s="125"/>
      <c r="M52" s="126">
        <v>0</v>
      </c>
      <c r="N52" s="143">
        <f t="shared" si="1"/>
        <v>0</v>
      </c>
      <c r="O52" s="125"/>
      <c r="P52" s="125"/>
      <c r="Q52" s="125"/>
      <c r="R52" s="128">
        <v>0</v>
      </c>
      <c r="S52" s="128">
        <v>0</v>
      </c>
      <c r="T52" s="128">
        <v>0</v>
      </c>
      <c r="U52" s="128">
        <v>0</v>
      </c>
      <c r="V52" s="127">
        <f t="shared" si="2"/>
        <v>0</v>
      </c>
      <c r="W52" s="125"/>
      <c r="X52" s="125"/>
      <c r="Y52" s="125"/>
      <c r="Z52" s="125"/>
      <c r="AA52" s="129"/>
    </row>
    <row r="53" spans="1:27" x14ac:dyDescent="0.3">
      <c r="A53" s="145"/>
      <c r="B53" s="146"/>
      <c r="C53" s="101" t="s">
        <v>49</v>
      </c>
      <c r="D53" s="130">
        <v>7</v>
      </c>
      <c r="E53" s="151"/>
      <c r="F53" s="160">
        <v>50</v>
      </c>
      <c r="G53" s="161"/>
      <c r="H53" s="29">
        <v>50</v>
      </c>
      <c r="I53" s="36">
        <f t="shared" si="0"/>
        <v>100</v>
      </c>
      <c r="J53" s="32">
        <f>SMALL(I53:I56,1)+SMALL(I53:I56,2)</f>
        <v>200</v>
      </c>
      <c r="K53" s="37">
        <f>SUM(J53:J60)</f>
        <v>400</v>
      </c>
      <c r="L53" s="37">
        <f>RANK(K53,K5:K68,1)</f>
        <v>3</v>
      </c>
      <c r="M53" s="113">
        <v>0</v>
      </c>
      <c r="N53" s="142">
        <f t="shared" si="1"/>
        <v>0</v>
      </c>
      <c r="O53" s="37">
        <f>LARGE(N53:N56,1)+LARGE(N53:N56,2)</f>
        <v>0</v>
      </c>
      <c r="P53" s="37">
        <f>SUM(O53:O60)</f>
        <v>0</v>
      </c>
      <c r="Q53" s="37">
        <f>RANK(P53,P5:P68)</f>
        <v>3</v>
      </c>
      <c r="R53" s="113">
        <v>0</v>
      </c>
      <c r="S53" s="113">
        <v>0</v>
      </c>
      <c r="T53" s="113">
        <v>0</v>
      </c>
      <c r="U53" s="113">
        <v>0</v>
      </c>
      <c r="V53" s="37">
        <f t="shared" si="2"/>
        <v>0</v>
      </c>
      <c r="W53" s="37">
        <f>LARGE(V53:V56,1)+LARGE(V53:V56,2)</f>
        <v>0</v>
      </c>
      <c r="X53" s="37">
        <f>SUM(W53:W60)</f>
        <v>0</v>
      </c>
      <c r="Y53" s="37">
        <f>RANK(X53,X5:X68)</f>
        <v>3</v>
      </c>
      <c r="Z53" s="37">
        <f>SUM(Y53+Q53+L53)</f>
        <v>9</v>
      </c>
      <c r="AA53" s="102">
        <f>RANK(Z53,Z5:Z68,1)</f>
        <v>3</v>
      </c>
    </row>
    <row r="54" spans="1:27" x14ac:dyDescent="0.3">
      <c r="A54" s="145"/>
      <c r="B54" s="146"/>
      <c r="C54" s="96" t="s">
        <v>49</v>
      </c>
      <c r="D54" s="131"/>
      <c r="E54" s="97"/>
      <c r="F54" s="158">
        <v>50</v>
      </c>
      <c r="G54" s="159"/>
      <c r="H54" s="92">
        <v>50</v>
      </c>
      <c r="I54" s="34">
        <f t="shared" si="0"/>
        <v>100</v>
      </c>
      <c r="J54" s="24"/>
      <c r="K54" s="24"/>
      <c r="L54" s="24"/>
      <c r="M54" s="25">
        <v>0</v>
      </c>
      <c r="N54" s="33">
        <f t="shared" si="1"/>
        <v>0</v>
      </c>
      <c r="O54" s="24"/>
      <c r="P54" s="24"/>
      <c r="Q54" s="24"/>
      <c r="R54" s="25">
        <v>0</v>
      </c>
      <c r="S54" s="25">
        <v>0</v>
      </c>
      <c r="T54" s="25">
        <v>0</v>
      </c>
      <c r="U54" s="25">
        <v>0</v>
      </c>
      <c r="V54" s="33">
        <f t="shared" si="2"/>
        <v>0</v>
      </c>
      <c r="W54" s="24"/>
      <c r="X54" s="24"/>
      <c r="Y54" s="24"/>
      <c r="Z54" s="24"/>
      <c r="AA54" s="111"/>
    </row>
    <row r="55" spans="1:27" x14ac:dyDescent="0.3">
      <c r="A55" s="145"/>
      <c r="B55" s="146"/>
      <c r="C55" s="96" t="s">
        <v>49</v>
      </c>
      <c r="D55" s="131"/>
      <c r="E55" s="97"/>
      <c r="F55" s="158">
        <v>50</v>
      </c>
      <c r="G55" s="159"/>
      <c r="H55" s="92">
        <v>50</v>
      </c>
      <c r="I55" s="34">
        <f t="shared" si="0"/>
        <v>100</v>
      </c>
      <c r="J55" s="24"/>
      <c r="K55" s="24"/>
      <c r="L55" s="24"/>
      <c r="M55" s="25">
        <v>0</v>
      </c>
      <c r="N55" s="33">
        <f t="shared" si="1"/>
        <v>0</v>
      </c>
      <c r="O55" s="24"/>
      <c r="P55" s="24"/>
      <c r="Q55" s="24"/>
      <c r="R55" s="25">
        <v>0</v>
      </c>
      <c r="S55" s="25">
        <v>0</v>
      </c>
      <c r="T55" s="25">
        <v>0</v>
      </c>
      <c r="U55" s="25">
        <v>0</v>
      </c>
      <c r="V55" s="33">
        <f t="shared" si="2"/>
        <v>0</v>
      </c>
      <c r="W55" s="24"/>
      <c r="X55" s="24"/>
      <c r="Y55" s="24"/>
      <c r="Z55" s="24"/>
      <c r="AA55" s="111"/>
    </row>
    <row r="56" spans="1:27" x14ac:dyDescent="0.3">
      <c r="A56" s="145"/>
      <c r="B56" s="146"/>
      <c r="C56" s="96" t="s">
        <v>49</v>
      </c>
      <c r="D56" s="131"/>
      <c r="E56" s="97"/>
      <c r="F56" s="158">
        <v>50</v>
      </c>
      <c r="G56" s="159"/>
      <c r="H56" s="92">
        <v>50</v>
      </c>
      <c r="I56" s="34">
        <f t="shared" si="0"/>
        <v>100</v>
      </c>
      <c r="J56" s="24"/>
      <c r="K56" s="24"/>
      <c r="L56" s="24"/>
      <c r="M56" s="25">
        <v>0</v>
      </c>
      <c r="N56" s="33">
        <f t="shared" si="1"/>
        <v>0</v>
      </c>
      <c r="O56" s="24"/>
      <c r="P56" s="24"/>
      <c r="Q56" s="24"/>
      <c r="R56" s="25">
        <v>0</v>
      </c>
      <c r="S56" s="25">
        <v>0</v>
      </c>
      <c r="T56" s="25">
        <v>0</v>
      </c>
      <c r="U56" s="25">
        <v>0</v>
      </c>
      <c r="V56" s="33">
        <f t="shared" si="2"/>
        <v>0</v>
      </c>
      <c r="W56" s="24"/>
      <c r="X56" s="24"/>
      <c r="Y56" s="24"/>
      <c r="Z56" s="24"/>
      <c r="AA56" s="111"/>
    </row>
    <row r="57" spans="1:27" x14ac:dyDescent="0.3">
      <c r="A57" s="147"/>
      <c r="B57" s="150"/>
      <c r="C57" s="96" t="s">
        <v>50</v>
      </c>
      <c r="D57" s="132"/>
      <c r="E57" s="96"/>
      <c r="F57" s="158">
        <v>50</v>
      </c>
      <c r="G57" s="159"/>
      <c r="H57" s="92">
        <v>50</v>
      </c>
      <c r="I57" s="34">
        <f t="shared" si="0"/>
        <v>100</v>
      </c>
      <c r="J57" s="32">
        <f>SMALL(I57:I60,1)+SMALL(I57:I60,2)</f>
        <v>200</v>
      </c>
      <c r="K57" s="24"/>
      <c r="L57" s="24"/>
      <c r="M57" s="25">
        <v>0</v>
      </c>
      <c r="N57" s="33">
        <f t="shared" si="1"/>
        <v>0</v>
      </c>
      <c r="O57" s="33">
        <f>LARGE(N57:N60,1)+LARGE(N57:N60,2)</f>
        <v>0</v>
      </c>
      <c r="P57" s="24"/>
      <c r="Q57" s="24"/>
      <c r="R57" s="26">
        <v>0</v>
      </c>
      <c r="S57" s="26">
        <v>0</v>
      </c>
      <c r="T57" s="26">
        <v>0</v>
      </c>
      <c r="U57" s="26">
        <v>0</v>
      </c>
      <c r="V57" s="33">
        <f t="shared" si="2"/>
        <v>0</v>
      </c>
      <c r="W57" s="33">
        <f>LARGE(V57:V60,1)+LARGE(V57:V60,2)</f>
        <v>0</v>
      </c>
      <c r="X57" s="24"/>
      <c r="Y57" s="24"/>
      <c r="Z57" s="24"/>
      <c r="AA57" s="111"/>
    </row>
    <row r="58" spans="1:27" x14ac:dyDescent="0.3">
      <c r="A58" s="147"/>
      <c r="B58" s="150"/>
      <c r="C58" s="96" t="s">
        <v>50</v>
      </c>
      <c r="D58" s="132"/>
      <c r="E58" s="96"/>
      <c r="F58" s="158">
        <v>50</v>
      </c>
      <c r="G58" s="159"/>
      <c r="H58" s="92">
        <v>50</v>
      </c>
      <c r="I58" s="34">
        <f t="shared" si="0"/>
        <v>100</v>
      </c>
      <c r="J58" s="24"/>
      <c r="K58" s="24"/>
      <c r="L58" s="24"/>
      <c r="M58" s="25">
        <v>0</v>
      </c>
      <c r="N58" s="33">
        <f t="shared" si="1"/>
        <v>0</v>
      </c>
      <c r="O58" s="24"/>
      <c r="P58" s="24"/>
      <c r="Q58" s="24"/>
      <c r="R58" s="26">
        <v>0</v>
      </c>
      <c r="S58" s="26">
        <v>0</v>
      </c>
      <c r="T58" s="26">
        <v>0</v>
      </c>
      <c r="U58" s="26">
        <v>0</v>
      </c>
      <c r="V58" s="33">
        <f t="shared" si="2"/>
        <v>0</v>
      </c>
      <c r="W58" s="24"/>
      <c r="X58" s="24"/>
      <c r="Y58" s="24"/>
      <c r="Z58" s="24"/>
      <c r="AA58" s="111"/>
    </row>
    <row r="59" spans="1:27" x14ac:dyDescent="0.3">
      <c r="A59" s="147"/>
      <c r="B59" s="150"/>
      <c r="C59" s="96" t="s">
        <v>50</v>
      </c>
      <c r="D59" s="132"/>
      <c r="E59" s="96"/>
      <c r="F59" s="158">
        <v>50</v>
      </c>
      <c r="G59" s="159"/>
      <c r="H59" s="92">
        <v>50</v>
      </c>
      <c r="I59" s="34">
        <f t="shared" si="0"/>
        <v>100</v>
      </c>
      <c r="J59" s="24"/>
      <c r="K59" s="24"/>
      <c r="L59" s="24"/>
      <c r="M59" s="25">
        <v>0</v>
      </c>
      <c r="N59" s="33">
        <f t="shared" si="1"/>
        <v>0</v>
      </c>
      <c r="O59" s="24"/>
      <c r="P59" s="24"/>
      <c r="Q59" s="24"/>
      <c r="R59" s="25">
        <v>0</v>
      </c>
      <c r="S59" s="25">
        <v>0</v>
      </c>
      <c r="T59" s="25">
        <v>0</v>
      </c>
      <c r="U59" s="25">
        <v>0</v>
      </c>
      <c r="V59" s="33">
        <f t="shared" si="2"/>
        <v>0</v>
      </c>
      <c r="W59" s="24"/>
      <c r="X59" s="24"/>
      <c r="Y59" s="24"/>
      <c r="Z59" s="24"/>
      <c r="AA59" s="111"/>
    </row>
    <row r="60" spans="1:27" ht="15" thickBot="1" x14ac:dyDescent="0.35">
      <c r="A60" s="148"/>
      <c r="B60" s="149"/>
      <c r="C60" s="106" t="s">
        <v>50</v>
      </c>
      <c r="D60" s="133"/>
      <c r="E60" s="106"/>
      <c r="F60" s="162">
        <v>50</v>
      </c>
      <c r="G60" s="163"/>
      <c r="H60" s="138">
        <v>50</v>
      </c>
      <c r="I60" s="35">
        <f t="shared" si="0"/>
        <v>100</v>
      </c>
      <c r="J60" s="27"/>
      <c r="K60" s="27"/>
      <c r="L60" s="27"/>
      <c r="M60" s="112">
        <v>0</v>
      </c>
      <c r="N60" s="38">
        <f t="shared" si="1"/>
        <v>0</v>
      </c>
      <c r="O60" s="27"/>
      <c r="P60" s="27"/>
      <c r="Q60" s="27"/>
      <c r="R60" s="112">
        <v>0</v>
      </c>
      <c r="S60" s="112">
        <v>0</v>
      </c>
      <c r="T60" s="112">
        <v>0</v>
      </c>
      <c r="U60" s="112">
        <v>0</v>
      </c>
      <c r="V60" s="38">
        <f t="shared" si="2"/>
        <v>0</v>
      </c>
      <c r="W60" s="27"/>
      <c r="X60" s="27"/>
      <c r="Y60" s="27"/>
      <c r="Z60" s="27"/>
      <c r="AA60" s="107"/>
    </row>
    <row r="61" spans="1:27" x14ac:dyDescent="0.3">
      <c r="A61" s="145"/>
      <c r="B61" s="146"/>
      <c r="C61" s="101" t="s">
        <v>49</v>
      </c>
      <c r="D61" s="130">
        <v>8</v>
      </c>
      <c r="E61" s="151"/>
      <c r="F61" s="160">
        <v>50</v>
      </c>
      <c r="G61" s="161"/>
      <c r="H61" s="29">
        <v>50</v>
      </c>
      <c r="I61" s="36">
        <f t="shared" si="0"/>
        <v>100</v>
      </c>
      <c r="J61" s="32">
        <f>SMALL(I61:I64,1)+SMALL(I61:I64,2)</f>
        <v>200</v>
      </c>
      <c r="K61" s="37">
        <f>SUM(J61:J68)</f>
        <v>400</v>
      </c>
      <c r="L61" s="37">
        <f>RANK(K61,K5:K68,1)</f>
        <v>3</v>
      </c>
      <c r="M61" s="113">
        <v>0</v>
      </c>
      <c r="N61" s="142">
        <f t="shared" si="1"/>
        <v>0</v>
      </c>
      <c r="O61" s="37">
        <f>LARGE(N61:N64,1)+LARGE(N61:N64,2)</f>
        <v>0</v>
      </c>
      <c r="P61" s="37">
        <f>SUM(O61:O68)</f>
        <v>0</v>
      </c>
      <c r="Q61" s="37">
        <f>RANK(P61,P5:P68)</f>
        <v>3</v>
      </c>
      <c r="R61" s="113">
        <v>0</v>
      </c>
      <c r="S61" s="113">
        <v>0</v>
      </c>
      <c r="T61" s="113">
        <v>0</v>
      </c>
      <c r="U61" s="113">
        <v>0</v>
      </c>
      <c r="V61" s="37">
        <f t="shared" si="2"/>
        <v>0</v>
      </c>
      <c r="W61" s="37">
        <f>LARGE(V61:V64,1)+LARGE(V61:V64,2)</f>
        <v>0</v>
      </c>
      <c r="X61" s="37">
        <f>SUM(W61:W68)</f>
        <v>0</v>
      </c>
      <c r="Y61" s="37">
        <f>RANK(X61,X5:X68)</f>
        <v>3</v>
      </c>
      <c r="Z61" s="37">
        <f>SUM(Y61+Q61+L61)</f>
        <v>9</v>
      </c>
      <c r="AA61" s="102">
        <f>RANK(Z61,Z5:Z68,1)</f>
        <v>3</v>
      </c>
    </row>
    <row r="62" spans="1:27" x14ac:dyDescent="0.3">
      <c r="A62" s="145"/>
      <c r="B62" s="146"/>
      <c r="C62" s="96" t="s">
        <v>49</v>
      </c>
      <c r="D62" s="131"/>
      <c r="E62" s="97"/>
      <c r="F62" s="158">
        <v>50</v>
      </c>
      <c r="G62" s="159"/>
      <c r="H62" s="92">
        <v>50</v>
      </c>
      <c r="I62" s="34">
        <f t="shared" si="0"/>
        <v>100</v>
      </c>
      <c r="J62" s="24"/>
      <c r="K62" s="24"/>
      <c r="L62" s="24"/>
      <c r="M62" s="25">
        <v>0</v>
      </c>
      <c r="N62" s="33">
        <f t="shared" si="1"/>
        <v>0</v>
      </c>
      <c r="O62" s="24"/>
      <c r="P62" s="24"/>
      <c r="Q62" s="24"/>
      <c r="R62" s="25">
        <v>0</v>
      </c>
      <c r="S62" s="25">
        <v>0</v>
      </c>
      <c r="T62" s="25">
        <v>0</v>
      </c>
      <c r="U62" s="25">
        <v>0</v>
      </c>
      <c r="V62" s="33">
        <f t="shared" si="2"/>
        <v>0</v>
      </c>
      <c r="W62" s="24"/>
      <c r="X62" s="24"/>
      <c r="Y62" s="24"/>
      <c r="Z62" s="24"/>
      <c r="AA62" s="111"/>
    </row>
    <row r="63" spans="1:27" x14ac:dyDescent="0.3">
      <c r="A63" s="145"/>
      <c r="B63" s="146"/>
      <c r="C63" s="96" t="s">
        <v>49</v>
      </c>
      <c r="D63" s="131"/>
      <c r="E63" s="97"/>
      <c r="F63" s="158">
        <v>50</v>
      </c>
      <c r="G63" s="159"/>
      <c r="H63" s="92">
        <v>50</v>
      </c>
      <c r="I63" s="34">
        <f t="shared" si="0"/>
        <v>100</v>
      </c>
      <c r="J63" s="24"/>
      <c r="K63" s="24"/>
      <c r="L63" s="24"/>
      <c r="M63" s="25">
        <v>0</v>
      </c>
      <c r="N63" s="33">
        <f t="shared" si="1"/>
        <v>0</v>
      </c>
      <c r="O63" s="24"/>
      <c r="P63" s="24"/>
      <c r="Q63" s="24"/>
      <c r="R63" s="26">
        <v>0</v>
      </c>
      <c r="S63" s="26">
        <v>0</v>
      </c>
      <c r="T63" s="26">
        <v>0</v>
      </c>
      <c r="U63" s="26">
        <v>0</v>
      </c>
      <c r="V63" s="33">
        <f t="shared" si="2"/>
        <v>0</v>
      </c>
      <c r="W63" s="24"/>
      <c r="X63" s="24"/>
      <c r="Y63" s="24"/>
      <c r="Z63" s="24"/>
      <c r="AA63" s="111"/>
    </row>
    <row r="64" spans="1:27" x14ac:dyDescent="0.3">
      <c r="A64" s="145"/>
      <c r="B64" s="146"/>
      <c r="C64" s="96" t="s">
        <v>49</v>
      </c>
      <c r="D64" s="131"/>
      <c r="E64" s="97"/>
      <c r="F64" s="158">
        <v>50</v>
      </c>
      <c r="G64" s="159"/>
      <c r="H64" s="92">
        <v>50</v>
      </c>
      <c r="I64" s="34">
        <f t="shared" si="0"/>
        <v>100</v>
      </c>
      <c r="J64" s="24"/>
      <c r="K64" s="24"/>
      <c r="L64" s="24"/>
      <c r="M64" s="25">
        <v>0</v>
      </c>
      <c r="N64" s="33">
        <f t="shared" si="1"/>
        <v>0</v>
      </c>
      <c r="O64" s="24"/>
      <c r="P64" s="24"/>
      <c r="Q64" s="24"/>
      <c r="R64" s="26">
        <v>0</v>
      </c>
      <c r="S64" s="26">
        <v>0</v>
      </c>
      <c r="T64" s="26">
        <v>0</v>
      </c>
      <c r="U64" s="26">
        <v>0</v>
      </c>
      <c r="V64" s="33">
        <f t="shared" si="2"/>
        <v>0</v>
      </c>
      <c r="W64" s="24"/>
      <c r="X64" s="24"/>
      <c r="Y64" s="24"/>
      <c r="Z64" s="24"/>
      <c r="AA64" s="111"/>
    </row>
    <row r="65" spans="1:27" x14ac:dyDescent="0.3">
      <c r="A65" s="147"/>
      <c r="B65" s="150"/>
      <c r="C65" s="96" t="s">
        <v>50</v>
      </c>
      <c r="D65" s="132"/>
      <c r="E65" s="96"/>
      <c r="F65" s="158">
        <v>50</v>
      </c>
      <c r="G65" s="159"/>
      <c r="H65" s="92">
        <v>50</v>
      </c>
      <c r="I65" s="34">
        <f t="shared" si="0"/>
        <v>100</v>
      </c>
      <c r="J65" s="32">
        <f>SMALL(I65:I68,1)+SMALL(I65:I68,2)</f>
        <v>200</v>
      </c>
      <c r="K65" s="24"/>
      <c r="L65" s="24"/>
      <c r="M65" s="25">
        <v>0</v>
      </c>
      <c r="N65" s="33">
        <f t="shared" si="1"/>
        <v>0</v>
      </c>
      <c r="O65" s="33">
        <f>LARGE(N65:N68,1)+LARGE(N65:N68,2)</f>
        <v>0</v>
      </c>
      <c r="P65" s="24"/>
      <c r="Q65" s="24"/>
      <c r="R65" s="25">
        <v>0</v>
      </c>
      <c r="S65" s="25">
        <v>0</v>
      </c>
      <c r="T65" s="25">
        <v>0</v>
      </c>
      <c r="U65" s="25">
        <v>0</v>
      </c>
      <c r="V65" s="33">
        <f t="shared" si="2"/>
        <v>0</v>
      </c>
      <c r="W65" s="33">
        <f>LARGE(V65:V68,1)+LARGE(V65:V68,2)</f>
        <v>0</v>
      </c>
      <c r="X65" s="24"/>
      <c r="Y65" s="24"/>
      <c r="Z65" s="24"/>
      <c r="AA65" s="111"/>
    </row>
    <row r="66" spans="1:27" x14ac:dyDescent="0.3">
      <c r="A66" s="147"/>
      <c r="B66" s="150"/>
      <c r="C66" s="96" t="s">
        <v>50</v>
      </c>
      <c r="D66" s="132"/>
      <c r="E66" s="96"/>
      <c r="F66" s="158">
        <v>50</v>
      </c>
      <c r="G66" s="159"/>
      <c r="H66" s="92">
        <v>50</v>
      </c>
      <c r="I66" s="34">
        <f t="shared" si="0"/>
        <v>100</v>
      </c>
      <c r="J66" s="24"/>
      <c r="K66" s="24"/>
      <c r="L66" s="24"/>
      <c r="M66" s="25">
        <v>0</v>
      </c>
      <c r="N66" s="33">
        <f t="shared" si="1"/>
        <v>0</v>
      </c>
      <c r="O66" s="24"/>
      <c r="P66" s="24"/>
      <c r="Q66" s="24"/>
      <c r="R66" s="25">
        <v>0</v>
      </c>
      <c r="S66" s="25">
        <v>0</v>
      </c>
      <c r="T66" s="25">
        <v>0</v>
      </c>
      <c r="U66" s="25">
        <v>0</v>
      </c>
      <c r="V66" s="33">
        <f t="shared" si="2"/>
        <v>0</v>
      </c>
      <c r="W66" s="24"/>
      <c r="X66" s="24"/>
      <c r="Y66" s="24"/>
      <c r="Z66" s="24"/>
      <c r="AA66" s="111"/>
    </row>
    <row r="67" spans="1:27" x14ac:dyDescent="0.3">
      <c r="A67" s="147"/>
      <c r="B67" s="150"/>
      <c r="C67" s="96" t="s">
        <v>50</v>
      </c>
      <c r="D67" s="132"/>
      <c r="E67" s="96"/>
      <c r="F67" s="158">
        <v>50</v>
      </c>
      <c r="G67" s="159"/>
      <c r="H67" s="92">
        <v>50</v>
      </c>
      <c r="I67" s="34">
        <f t="shared" si="0"/>
        <v>100</v>
      </c>
      <c r="J67" s="24"/>
      <c r="K67" s="24"/>
      <c r="L67" s="24"/>
      <c r="M67" s="25">
        <v>0</v>
      </c>
      <c r="N67" s="33">
        <f t="shared" si="1"/>
        <v>0</v>
      </c>
      <c r="O67" s="24"/>
      <c r="P67" s="24"/>
      <c r="Q67" s="24"/>
      <c r="R67" s="25">
        <v>0</v>
      </c>
      <c r="S67" s="25">
        <v>0</v>
      </c>
      <c r="T67" s="25">
        <v>0</v>
      </c>
      <c r="U67" s="25">
        <v>0</v>
      </c>
      <c r="V67" s="33">
        <f t="shared" si="2"/>
        <v>0</v>
      </c>
      <c r="W67" s="24"/>
      <c r="X67" s="24"/>
      <c r="Y67" s="24"/>
      <c r="Z67" s="24"/>
      <c r="AA67" s="111"/>
    </row>
    <row r="68" spans="1:27" ht="15" thickBot="1" x14ac:dyDescent="0.35">
      <c r="A68" s="148"/>
      <c r="B68" s="149"/>
      <c r="C68" s="106" t="s">
        <v>50</v>
      </c>
      <c r="D68" s="133"/>
      <c r="E68" s="106"/>
      <c r="F68" s="162">
        <v>50</v>
      </c>
      <c r="G68" s="163"/>
      <c r="H68" s="138">
        <v>50</v>
      </c>
      <c r="I68" s="35">
        <f t="shared" si="0"/>
        <v>100</v>
      </c>
      <c r="J68" s="27"/>
      <c r="K68" s="27"/>
      <c r="L68" s="27"/>
      <c r="M68" s="112">
        <v>0</v>
      </c>
      <c r="N68" s="38">
        <f t="shared" si="1"/>
        <v>0</v>
      </c>
      <c r="O68" s="27"/>
      <c r="P68" s="27"/>
      <c r="Q68" s="27"/>
      <c r="R68" s="112">
        <v>0</v>
      </c>
      <c r="S68" s="112">
        <v>0</v>
      </c>
      <c r="T68" s="112">
        <v>0</v>
      </c>
      <c r="U68" s="112">
        <v>0</v>
      </c>
      <c r="V68" s="38">
        <f t="shared" si="2"/>
        <v>0</v>
      </c>
      <c r="W68" s="27"/>
      <c r="X68" s="27"/>
      <c r="Y68" s="27"/>
      <c r="Z68" s="27"/>
      <c r="AA68" s="107"/>
    </row>
  </sheetData>
  <sheetProtection selectLockedCells="1" selectUnlockedCells="1"/>
  <mergeCells count="73">
    <mergeCell ref="F17:G17"/>
    <mergeCell ref="F15:G15"/>
    <mergeCell ref="F16:G16"/>
    <mergeCell ref="A4:E4"/>
    <mergeCell ref="F11:G11"/>
    <mergeCell ref="M2:Q2"/>
    <mergeCell ref="R2:Y2"/>
    <mergeCell ref="F3:G3"/>
    <mergeCell ref="R3:U3"/>
    <mergeCell ref="A2:E2"/>
    <mergeCell ref="F19:G19"/>
    <mergeCell ref="F18:G18"/>
    <mergeCell ref="F20:G20"/>
    <mergeCell ref="F21:G21"/>
    <mergeCell ref="A1:D1"/>
    <mergeCell ref="F2:L2"/>
    <mergeCell ref="F4:G4"/>
    <mergeCell ref="F5:G5"/>
    <mergeCell ref="F6:G6"/>
    <mergeCell ref="F9:G9"/>
    <mergeCell ref="F10:G10"/>
    <mergeCell ref="F8:G8"/>
    <mergeCell ref="F7:G7"/>
    <mergeCell ref="F12:G12"/>
    <mergeCell ref="F13:G13"/>
    <mergeCell ref="F14:G14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5:G65"/>
    <mergeCell ref="F66:G66"/>
    <mergeCell ref="F67:G67"/>
    <mergeCell ref="F68:G68"/>
    <mergeCell ref="F60:G60"/>
    <mergeCell ref="F61:G61"/>
    <mergeCell ref="F62:G62"/>
    <mergeCell ref="F63:G63"/>
    <mergeCell ref="F64:G64"/>
    <mergeCell ref="F47:G47"/>
    <mergeCell ref="F46:G46"/>
    <mergeCell ref="F45:G45"/>
    <mergeCell ref="F44:G44"/>
    <mergeCell ref="F43:G43"/>
    <mergeCell ref="F42:G42"/>
    <mergeCell ref="F41:G41"/>
    <mergeCell ref="F40:G40"/>
    <mergeCell ref="F39:G39"/>
    <mergeCell ref="F38:G38"/>
    <mergeCell ref="F37:G37"/>
    <mergeCell ref="F36:G36"/>
    <mergeCell ref="F35:G35"/>
    <mergeCell ref="F34:G34"/>
    <mergeCell ref="F33:G33"/>
    <mergeCell ref="F32:G32"/>
    <mergeCell ref="F31:G31"/>
    <mergeCell ref="F30:G30"/>
    <mergeCell ref="F29:G29"/>
    <mergeCell ref="F28:G28"/>
    <mergeCell ref="F22:G22"/>
    <mergeCell ref="F27:G27"/>
    <mergeCell ref="F26:G26"/>
    <mergeCell ref="F25:G25"/>
    <mergeCell ref="F24:G24"/>
    <mergeCell ref="F23:G23"/>
  </mergeCells>
  <pageMargins left="0.7" right="0.7" top="0.78740157499999996" bottom="0.78740157499999996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workbookViewId="0">
      <selection activeCell="R2" sqref="R2:V6"/>
    </sheetView>
  </sheetViews>
  <sheetFormatPr baseColWidth="10" defaultColWidth="10.88671875" defaultRowHeight="15" customHeight="1" x14ac:dyDescent="0.3"/>
  <cols>
    <col min="1" max="1" width="18.6640625" style="4" customWidth="1"/>
    <col min="2" max="2" width="15.33203125" style="4" customWidth="1"/>
    <col min="3" max="3" width="18.109375" style="4" customWidth="1"/>
    <col min="4" max="4" width="11.6640625" style="5" bestFit="1" customWidth="1"/>
    <col min="5" max="5" width="9.21875" style="5" customWidth="1"/>
    <col min="6" max="6" width="7.33203125" style="5" customWidth="1"/>
    <col min="7" max="7" width="5.88671875" style="5" customWidth="1"/>
    <col min="8" max="8" width="14.77734375" style="5" bestFit="1" customWidth="1"/>
    <col min="9" max="9" width="5.6640625" style="5" customWidth="1"/>
    <col min="10" max="13" width="7" style="5" customWidth="1"/>
    <col min="14" max="14" width="8.33203125" style="5" customWidth="1"/>
    <col min="15" max="15" width="6.44140625" style="5" customWidth="1"/>
    <col min="16" max="16" width="7" style="5" customWidth="1"/>
    <col min="17" max="17" width="6.44140625" style="5" customWidth="1"/>
    <col min="18" max="16384" width="10.88671875" style="4"/>
  </cols>
  <sheetData>
    <row r="1" spans="1:17" ht="21" customHeight="1" x14ac:dyDescent="0.4">
      <c r="A1" s="41" t="s">
        <v>33</v>
      </c>
      <c r="B1" s="42"/>
      <c r="C1" s="43"/>
      <c r="D1" s="7" t="s">
        <v>27</v>
      </c>
      <c r="E1" s="8"/>
      <c r="F1" s="186">
        <v>2018</v>
      </c>
      <c r="G1" s="187"/>
      <c r="H1" s="11"/>
      <c r="I1" s="12"/>
      <c r="J1" s="10"/>
      <c r="K1" s="10"/>
      <c r="L1" s="10"/>
      <c r="M1" s="10"/>
      <c r="N1" s="10"/>
      <c r="O1" s="10"/>
      <c r="P1" s="10"/>
      <c r="Q1" s="10"/>
    </row>
    <row r="2" spans="1:17" ht="11.25" customHeight="1" x14ac:dyDescent="0.4">
      <c r="A2" s="44"/>
      <c r="B2" s="44"/>
      <c r="C2" s="44"/>
      <c r="D2" s="45"/>
      <c r="E2" s="46"/>
      <c r="F2" s="46"/>
      <c r="G2" s="47"/>
      <c r="H2" s="47"/>
      <c r="I2" s="46"/>
      <c r="J2" s="47"/>
      <c r="K2" s="47"/>
      <c r="L2" s="47"/>
      <c r="M2" s="47"/>
      <c r="N2" s="47"/>
      <c r="O2" s="47"/>
      <c r="P2" s="47"/>
      <c r="Q2" s="47"/>
    </row>
    <row r="3" spans="1:17" ht="21" customHeight="1" x14ac:dyDescent="0.4">
      <c r="A3" s="48" t="s">
        <v>1</v>
      </c>
      <c r="B3" s="48" t="s">
        <v>2</v>
      </c>
      <c r="C3" s="48" t="s">
        <v>3</v>
      </c>
      <c r="D3" s="191" t="s">
        <v>4</v>
      </c>
      <c r="E3" s="192"/>
      <c r="F3" s="49" t="s">
        <v>5</v>
      </c>
      <c r="G3" s="49" t="s">
        <v>37</v>
      </c>
      <c r="H3" s="50" t="s">
        <v>34</v>
      </c>
      <c r="I3" s="50" t="s">
        <v>37</v>
      </c>
      <c r="J3" s="188" t="s">
        <v>35</v>
      </c>
      <c r="K3" s="189"/>
      <c r="L3" s="189"/>
      <c r="M3" s="190"/>
      <c r="N3" s="51" t="s">
        <v>7</v>
      </c>
      <c r="O3" s="51" t="s">
        <v>37</v>
      </c>
      <c r="P3" s="52" t="s">
        <v>8</v>
      </c>
      <c r="Q3" s="53" t="s">
        <v>6</v>
      </c>
    </row>
    <row r="4" spans="1:17" ht="21.9" customHeight="1" x14ac:dyDescent="0.4">
      <c r="A4" s="54"/>
      <c r="B4" s="54"/>
      <c r="C4" s="54"/>
      <c r="D4" s="55" t="s">
        <v>9</v>
      </c>
      <c r="E4" s="55" t="s">
        <v>10</v>
      </c>
      <c r="F4" s="55" t="s">
        <v>11</v>
      </c>
      <c r="G4" s="56"/>
      <c r="H4" s="57" t="s">
        <v>20</v>
      </c>
      <c r="I4" s="58"/>
      <c r="J4" s="59" t="s">
        <v>12</v>
      </c>
      <c r="K4" s="59" t="s">
        <v>13</v>
      </c>
      <c r="L4" s="59" t="s">
        <v>14</v>
      </c>
      <c r="M4" s="59" t="s">
        <v>36</v>
      </c>
      <c r="N4" s="57"/>
      <c r="O4" s="56"/>
      <c r="P4" s="59" t="s">
        <v>15</v>
      </c>
      <c r="Q4" s="60" t="s">
        <v>15</v>
      </c>
    </row>
    <row r="5" spans="1:17" ht="19.5" customHeight="1" x14ac:dyDescent="0.35">
      <c r="A5" s="61"/>
      <c r="B5" s="61"/>
      <c r="C5" s="62"/>
      <c r="D5" s="63"/>
      <c r="E5" s="63"/>
      <c r="F5" s="32">
        <f t="shared" ref="F5:F27" si="0">D5+E5</f>
        <v>0</v>
      </c>
      <c r="G5" s="33">
        <f t="shared" ref="G5:G27" si="1">RANK(F5,$F$5:$F$27,1)</f>
        <v>1</v>
      </c>
      <c r="H5" s="26">
        <v>0</v>
      </c>
      <c r="I5" s="33">
        <f t="shared" ref="I5:I27" si="2">RANK(H5,$H$5:$H$27,0)</f>
        <v>1</v>
      </c>
      <c r="J5" s="26">
        <v>0</v>
      </c>
      <c r="K5" s="26">
        <v>0</v>
      </c>
      <c r="L5" s="26">
        <v>0</v>
      </c>
      <c r="M5" s="26">
        <v>0</v>
      </c>
      <c r="N5" s="33">
        <f>SUM(J5:M5)-MIN(J5:M5)</f>
        <v>0</v>
      </c>
      <c r="O5" s="33">
        <f t="shared" ref="O5:O27" si="3">RANK(N5,$N$5:$N$27,0)</f>
        <v>1</v>
      </c>
      <c r="P5" s="33">
        <f t="shared" ref="P5:P27" si="4">G5+I5+O5</f>
        <v>3</v>
      </c>
      <c r="Q5" s="33">
        <f t="shared" ref="Q5:Q27" si="5">RANK(P5,$P$5:$P$27,1)</f>
        <v>1</v>
      </c>
    </row>
    <row r="6" spans="1:17" ht="19.5" customHeight="1" x14ac:dyDescent="0.35">
      <c r="A6" s="61"/>
      <c r="B6" s="61"/>
      <c r="C6" s="62"/>
      <c r="D6" s="63"/>
      <c r="E6" s="63"/>
      <c r="F6" s="32">
        <f t="shared" si="0"/>
        <v>0</v>
      </c>
      <c r="G6" s="33">
        <f t="shared" si="1"/>
        <v>1</v>
      </c>
      <c r="H6" s="26">
        <v>0</v>
      </c>
      <c r="I6" s="33">
        <f t="shared" si="2"/>
        <v>1</v>
      </c>
      <c r="J6" s="26">
        <v>0</v>
      </c>
      <c r="K6" s="26">
        <v>0</v>
      </c>
      <c r="L6" s="26">
        <v>0</v>
      </c>
      <c r="M6" s="26">
        <v>0</v>
      </c>
      <c r="N6" s="33">
        <f t="shared" ref="N6:N27" si="6">SUM(J6:M6)-MIN(J6:M6)</f>
        <v>0</v>
      </c>
      <c r="O6" s="33">
        <f t="shared" si="3"/>
        <v>1</v>
      </c>
      <c r="P6" s="33">
        <f t="shared" si="4"/>
        <v>3</v>
      </c>
      <c r="Q6" s="33">
        <f t="shared" si="5"/>
        <v>1</v>
      </c>
    </row>
    <row r="7" spans="1:17" ht="19.5" customHeight="1" x14ac:dyDescent="0.35">
      <c r="A7" s="61"/>
      <c r="B7" s="61"/>
      <c r="C7" s="62"/>
      <c r="D7" s="63"/>
      <c r="E7" s="63"/>
      <c r="F7" s="32">
        <f t="shared" si="0"/>
        <v>0</v>
      </c>
      <c r="G7" s="33">
        <f t="shared" si="1"/>
        <v>1</v>
      </c>
      <c r="H7" s="26">
        <v>0</v>
      </c>
      <c r="I7" s="33">
        <f t="shared" si="2"/>
        <v>1</v>
      </c>
      <c r="J7" s="26">
        <v>0</v>
      </c>
      <c r="K7" s="26">
        <v>0</v>
      </c>
      <c r="L7" s="26">
        <v>0</v>
      </c>
      <c r="M7" s="26">
        <v>0</v>
      </c>
      <c r="N7" s="33">
        <f t="shared" si="6"/>
        <v>0</v>
      </c>
      <c r="O7" s="33">
        <f t="shared" si="3"/>
        <v>1</v>
      </c>
      <c r="P7" s="33">
        <f t="shared" si="4"/>
        <v>3</v>
      </c>
      <c r="Q7" s="33">
        <f t="shared" si="5"/>
        <v>1</v>
      </c>
    </row>
    <row r="8" spans="1:17" ht="19.5" customHeight="1" x14ac:dyDescent="0.4">
      <c r="A8" s="64"/>
      <c r="B8" s="64"/>
      <c r="C8" s="64"/>
      <c r="D8" s="63">
        <v>50</v>
      </c>
      <c r="E8" s="63"/>
      <c r="F8" s="32">
        <f t="shared" si="0"/>
        <v>50</v>
      </c>
      <c r="G8" s="33">
        <f t="shared" si="1"/>
        <v>4</v>
      </c>
      <c r="H8" s="25"/>
      <c r="I8" s="33">
        <f t="shared" si="2"/>
        <v>1</v>
      </c>
      <c r="J8" s="25"/>
      <c r="K8" s="25"/>
      <c r="L8" s="25"/>
      <c r="M8" s="25"/>
      <c r="N8" s="33">
        <f t="shared" si="6"/>
        <v>0</v>
      </c>
      <c r="O8" s="33">
        <f t="shared" si="3"/>
        <v>1</v>
      </c>
      <c r="P8" s="33">
        <f t="shared" si="4"/>
        <v>6</v>
      </c>
      <c r="Q8" s="33">
        <f t="shared" si="5"/>
        <v>4</v>
      </c>
    </row>
    <row r="9" spans="1:17" ht="19.5" customHeight="1" x14ac:dyDescent="0.4">
      <c r="A9" s="64"/>
      <c r="B9" s="64"/>
      <c r="C9" s="64"/>
      <c r="D9" s="63">
        <v>50</v>
      </c>
      <c r="E9" s="63"/>
      <c r="F9" s="32">
        <f t="shared" si="0"/>
        <v>50</v>
      </c>
      <c r="G9" s="33">
        <f t="shared" si="1"/>
        <v>4</v>
      </c>
      <c r="H9" s="25"/>
      <c r="I9" s="33">
        <f t="shared" si="2"/>
        <v>1</v>
      </c>
      <c r="J9" s="25"/>
      <c r="K9" s="25"/>
      <c r="L9" s="25"/>
      <c r="M9" s="25"/>
      <c r="N9" s="33">
        <f t="shared" si="6"/>
        <v>0</v>
      </c>
      <c r="O9" s="33">
        <f t="shared" si="3"/>
        <v>1</v>
      </c>
      <c r="P9" s="33">
        <f t="shared" si="4"/>
        <v>6</v>
      </c>
      <c r="Q9" s="33">
        <f t="shared" si="5"/>
        <v>4</v>
      </c>
    </row>
    <row r="10" spans="1:17" ht="19.5" customHeight="1" x14ac:dyDescent="0.4">
      <c r="A10" s="64"/>
      <c r="B10" s="64"/>
      <c r="C10" s="64"/>
      <c r="D10" s="63">
        <v>50</v>
      </c>
      <c r="E10" s="63"/>
      <c r="F10" s="32">
        <f t="shared" si="0"/>
        <v>50</v>
      </c>
      <c r="G10" s="33">
        <f t="shared" si="1"/>
        <v>4</v>
      </c>
      <c r="H10" s="25"/>
      <c r="I10" s="33">
        <f t="shared" si="2"/>
        <v>1</v>
      </c>
      <c r="J10" s="25"/>
      <c r="K10" s="25"/>
      <c r="L10" s="25"/>
      <c r="M10" s="25"/>
      <c r="N10" s="33">
        <f t="shared" si="6"/>
        <v>0</v>
      </c>
      <c r="O10" s="33">
        <f t="shared" si="3"/>
        <v>1</v>
      </c>
      <c r="P10" s="33">
        <f t="shared" si="4"/>
        <v>6</v>
      </c>
      <c r="Q10" s="33">
        <f t="shared" si="5"/>
        <v>4</v>
      </c>
    </row>
    <row r="11" spans="1:17" ht="19.5" customHeight="1" x14ac:dyDescent="0.4">
      <c r="A11" s="64"/>
      <c r="B11" s="64"/>
      <c r="C11" s="64"/>
      <c r="D11" s="63">
        <v>50</v>
      </c>
      <c r="E11" s="63"/>
      <c r="F11" s="32">
        <f t="shared" si="0"/>
        <v>50</v>
      </c>
      <c r="G11" s="33">
        <f t="shared" si="1"/>
        <v>4</v>
      </c>
      <c r="H11" s="25"/>
      <c r="I11" s="33">
        <f t="shared" si="2"/>
        <v>1</v>
      </c>
      <c r="J11" s="25"/>
      <c r="K11" s="25"/>
      <c r="L11" s="25"/>
      <c r="M11" s="25"/>
      <c r="N11" s="33">
        <f t="shared" si="6"/>
        <v>0</v>
      </c>
      <c r="O11" s="33">
        <f t="shared" si="3"/>
        <v>1</v>
      </c>
      <c r="P11" s="33">
        <f t="shared" si="4"/>
        <v>6</v>
      </c>
      <c r="Q11" s="33">
        <f t="shared" si="5"/>
        <v>4</v>
      </c>
    </row>
    <row r="12" spans="1:17" ht="19.5" customHeight="1" x14ac:dyDescent="0.4">
      <c r="A12" s="64"/>
      <c r="B12" s="64"/>
      <c r="C12" s="65"/>
      <c r="D12" s="63">
        <v>50</v>
      </c>
      <c r="E12" s="63"/>
      <c r="F12" s="32">
        <f t="shared" si="0"/>
        <v>50</v>
      </c>
      <c r="G12" s="33">
        <f t="shared" si="1"/>
        <v>4</v>
      </c>
      <c r="H12" s="25"/>
      <c r="I12" s="33">
        <f t="shared" si="2"/>
        <v>1</v>
      </c>
      <c r="J12" s="25"/>
      <c r="K12" s="25"/>
      <c r="L12" s="25"/>
      <c r="M12" s="25"/>
      <c r="N12" s="33">
        <f t="shared" si="6"/>
        <v>0</v>
      </c>
      <c r="O12" s="33">
        <f t="shared" si="3"/>
        <v>1</v>
      </c>
      <c r="P12" s="33">
        <f t="shared" si="4"/>
        <v>6</v>
      </c>
      <c r="Q12" s="33">
        <f t="shared" si="5"/>
        <v>4</v>
      </c>
    </row>
    <row r="13" spans="1:17" ht="19.5" customHeight="1" x14ac:dyDescent="0.4">
      <c r="A13" s="64"/>
      <c r="B13" s="64"/>
      <c r="C13" s="64"/>
      <c r="D13" s="63">
        <v>50</v>
      </c>
      <c r="E13" s="63"/>
      <c r="F13" s="32">
        <f t="shared" si="0"/>
        <v>50</v>
      </c>
      <c r="G13" s="33">
        <f t="shared" si="1"/>
        <v>4</v>
      </c>
      <c r="H13" s="25"/>
      <c r="I13" s="33">
        <f t="shared" si="2"/>
        <v>1</v>
      </c>
      <c r="J13" s="25"/>
      <c r="K13" s="25"/>
      <c r="L13" s="25"/>
      <c r="M13" s="25"/>
      <c r="N13" s="33">
        <f t="shared" si="6"/>
        <v>0</v>
      </c>
      <c r="O13" s="33">
        <f t="shared" si="3"/>
        <v>1</v>
      </c>
      <c r="P13" s="33">
        <f t="shared" si="4"/>
        <v>6</v>
      </c>
      <c r="Q13" s="33">
        <f t="shared" si="5"/>
        <v>4</v>
      </c>
    </row>
    <row r="14" spans="1:17" ht="19.5" customHeight="1" x14ac:dyDescent="0.4">
      <c r="A14" s="64"/>
      <c r="B14" s="64"/>
      <c r="C14" s="64"/>
      <c r="D14" s="63">
        <v>50</v>
      </c>
      <c r="E14" s="63"/>
      <c r="F14" s="32">
        <f t="shared" si="0"/>
        <v>50</v>
      </c>
      <c r="G14" s="33">
        <f t="shared" si="1"/>
        <v>4</v>
      </c>
      <c r="H14" s="25"/>
      <c r="I14" s="33">
        <f t="shared" si="2"/>
        <v>1</v>
      </c>
      <c r="J14" s="25"/>
      <c r="K14" s="25"/>
      <c r="L14" s="25"/>
      <c r="M14" s="25"/>
      <c r="N14" s="33">
        <f t="shared" si="6"/>
        <v>0</v>
      </c>
      <c r="O14" s="33">
        <f t="shared" si="3"/>
        <v>1</v>
      </c>
      <c r="P14" s="33">
        <f t="shared" si="4"/>
        <v>6</v>
      </c>
      <c r="Q14" s="33">
        <f t="shared" si="5"/>
        <v>4</v>
      </c>
    </row>
    <row r="15" spans="1:17" ht="19.5" customHeight="1" x14ac:dyDescent="0.4">
      <c r="A15" s="64"/>
      <c r="B15" s="64"/>
      <c r="C15" s="64"/>
      <c r="D15" s="63">
        <v>50</v>
      </c>
      <c r="E15" s="63"/>
      <c r="F15" s="32">
        <f t="shared" si="0"/>
        <v>50</v>
      </c>
      <c r="G15" s="33">
        <f t="shared" si="1"/>
        <v>4</v>
      </c>
      <c r="H15" s="25"/>
      <c r="I15" s="33">
        <f t="shared" si="2"/>
        <v>1</v>
      </c>
      <c r="J15" s="25"/>
      <c r="K15" s="25"/>
      <c r="L15" s="25"/>
      <c r="M15" s="25"/>
      <c r="N15" s="33">
        <f t="shared" si="6"/>
        <v>0</v>
      </c>
      <c r="O15" s="33">
        <f t="shared" si="3"/>
        <v>1</v>
      </c>
      <c r="P15" s="33">
        <f t="shared" si="4"/>
        <v>6</v>
      </c>
      <c r="Q15" s="33">
        <f t="shared" si="5"/>
        <v>4</v>
      </c>
    </row>
    <row r="16" spans="1:17" ht="19.5" customHeight="1" x14ac:dyDescent="0.4">
      <c r="A16" s="64"/>
      <c r="B16" s="64"/>
      <c r="C16" s="64"/>
      <c r="D16" s="63">
        <v>50</v>
      </c>
      <c r="E16" s="63"/>
      <c r="F16" s="32">
        <f t="shared" si="0"/>
        <v>50</v>
      </c>
      <c r="G16" s="33">
        <f t="shared" si="1"/>
        <v>4</v>
      </c>
      <c r="H16" s="25"/>
      <c r="I16" s="33">
        <f t="shared" si="2"/>
        <v>1</v>
      </c>
      <c r="J16" s="25"/>
      <c r="K16" s="25"/>
      <c r="L16" s="25"/>
      <c r="M16" s="25"/>
      <c r="N16" s="33">
        <f t="shared" si="6"/>
        <v>0</v>
      </c>
      <c r="O16" s="33">
        <f t="shared" si="3"/>
        <v>1</v>
      </c>
      <c r="P16" s="33">
        <f t="shared" si="4"/>
        <v>6</v>
      </c>
      <c r="Q16" s="33">
        <f t="shared" si="5"/>
        <v>4</v>
      </c>
    </row>
    <row r="17" spans="1:17" ht="19.5" customHeight="1" x14ac:dyDescent="0.4">
      <c r="A17" s="64"/>
      <c r="B17" s="64"/>
      <c r="C17" s="64"/>
      <c r="D17" s="63">
        <v>50</v>
      </c>
      <c r="E17" s="63"/>
      <c r="F17" s="32">
        <f t="shared" si="0"/>
        <v>50</v>
      </c>
      <c r="G17" s="33">
        <f t="shared" si="1"/>
        <v>4</v>
      </c>
      <c r="H17" s="25"/>
      <c r="I17" s="33">
        <f t="shared" si="2"/>
        <v>1</v>
      </c>
      <c r="J17" s="25"/>
      <c r="K17" s="25"/>
      <c r="L17" s="25"/>
      <c r="M17" s="25"/>
      <c r="N17" s="33">
        <f t="shared" si="6"/>
        <v>0</v>
      </c>
      <c r="O17" s="33">
        <f t="shared" si="3"/>
        <v>1</v>
      </c>
      <c r="P17" s="33">
        <f t="shared" si="4"/>
        <v>6</v>
      </c>
      <c r="Q17" s="33">
        <f t="shared" si="5"/>
        <v>4</v>
      </c>
    </row>
    <row r="18" spans="1:17" ht="19.5" customHeight="1" x14ac:dyDescent="0.4">
      <c r="A18" s="64"/>
      <c r="B18" s="64"/>
      <c r="C18" s="64"/>
      <c r="D18" s="63">
        <v>50</v>
      </c>
      <c r="E18" s="63"/>
      <c r="F18" s="32">
        <f t="shared" si="0"/>
        <v>50</v>
      </c>
      <c r="G18" s="33">
        <f t="shared" si="1"/>
        <v>4</v>
      </c>
      <c r="H18" s="25"/>
      <c r="I18" s="33">
        <f t="shared" si="2"/>
        <v>1</v>
      </c>
      <c r="J18" s="25"/>
      <c r="K18" s="25"/>
      <c r="L18" s="25"/>
      <c r="M18" s="25"/>
      <c r="N18" s="33">
        <f t="shared" si="6"/>
        <v>0</v>
      </c>
      <c r="O18" s="33">
        <f t="shared" si="3"/>
        <v>1</v>
      </c>
      <c r="P18" s="33">
        <f t="shared" si="4"/>
        <v>6</v>
      </c>
      <c r="Q18" s="33">
        <f t="shared" si="5"/>
        <v>4</v>
      </c>
    </row>
    <row r="19" spans="1:17" ht="19.5" customHeight="1" x14ac:dyDescent="0.4">
      <c r="A19" s="64"/>
      <c r="B19" s="64"/>
      <c r="C19" s="64"/>
      <c r="D19" s="63">
        <v>50</v>
      </c>
      <c r="E19" s="63"/>
      <c r="F19" s="32">
        <f t="shared" si="0"/>
        <v>50</v>
      </c>
      <c r="G19" s="33">
        <f t="shared" si="1"/>
        <v>4</v>
      </c>
      <c r="H19" s="25"/>
      <c r="I19" s="33">
        <f t="shared" si="2"/>
        <v>1</v>
      </c>
      <c r="J19" s="25"/>
      <c r="K19" s="25"/>
      <c r="L19" s="25"/>
      <c r="M19" s="25"/>
      <c r="N19" s="33">
        <f t="shared" si="6"/>
        <v>0</v>
      </c>
      <c r="O19" s="33">
        <f t="shared" si="3"/>
        <v>1</v>
      </c>
      <c r="P19" s="33">
        <f t="shared" si="4"/>
        <v>6</v>
      </c>
      <c r="Q19" s="33">
        <f t="shared" si="5"/>
        <v>4</v>
      </c>
    </row>
    <row r="20" spans="1:17" ht="19.5" customHeight="1" x14ac:dyDescent="0.4">
      <c r="A20" s="64"/>
      <c r="B20" s="64"/>
      <c r="C20" s="64"/>
      <c r="D20" s="63">
        <v>50</v>
      </c>
      <c r="E20" s="63"/>
      <c r="F20" s="32">
        <f t="shared" si="0"/>
        <v>50</v>
      </c>
      <c r="G20" s="33">
        <f t="shared" si="1"/>
        <v>4</v>
      </c>
      <c r="H20" s="25"/>
      <c r="I20" s="33">
        <f t="shared" si="2"/>
        <v>1</v>
      </c>
      <c r="J20" s="25"/>
      <c r="K20" s="25"/>
      <c r="L20" s="25"/>
      <c r="M20" s="25"/>
      <c r="N20" s="33">
        <f t="shared" si="6"/>
        <v>0</v>
      </c>
      <c r="O20" s="33">
        <f t="shared" si="3"/>
        <v>1</v>
      </c>
      <c r="P20" s="33">
        <f t="shared" si="4"/>
        <v>6</v>
      </c>
      <c r="Q20" s="33">
        <f t="shared" si="5"/>
        <v>4</v>
      </c>
    </row>
    <row r="21" spans="1:17" ht="19.5" customHeight="1" x14ac:dyDescent="0.4">
      <c r="A21" s="64"/>
      <c r="B21" s="64"/>
      <c r="C21" s="64"/>
      <c r="D21" s="63">
        <v>50</v>
      </c>
      <c r="E21" s="63"/>
      <c r="F21" s="32">
        <f t="shared" si="0"/>
        <v>50</v>
      </c>
      <c r="G21" s="33">
        <f t="shared" si="1"/>
        <v>4</v>
      </c>
      <c r="H21" s="25"/>
      <c r="I21" s="33">
        <f t="shared" si="2"/>
        <v>1</v>
      </c>
      <c r="J21" s="25"/>
      <c r="K21" s="25"/>
      <c r="L21" s="25"/>
      <c r="M21" s="25"/>
      <c r="N21" s="33">
        <f t="shared" si="6"/>
        <v>0</v>
      </c>
      <c r="O21" s="33">
        <f t="shared" si="3"/>
        <v>1</v>
      </c>
      <c r="P21" s="33">
        <f t="shared" si="4"/>
        <v>6</v>
      </c>
      <c r="Q21" s="33">
        <f t="shared" si="5"/>
        <v>4</v>
      </c>
    </row>
    <row r="22" spans="1:17" ht="19.5" customHeight="1" x14ac:dyDescent="0.4">
      <c r="A22" s="64"/>
      <c r="B22" s="64"/>
      <c r="C22" s="64"/>
      <c r="D22" s="63">
        <v>50</v>
      </c>
      <c r="E22" s="63"/>
      <c r="F22" s="32">
        <f t="shared" si="0"/>
        <v>50</v>
      </c>
      <c r="G22" s="33">
        <f t="shared" si="1"/>
        <v>4</v>
      </c>
      <c r="H22" s="25"/>
      <c r="I22" s="33">
        <f t="shared" si="2"/>
        <v>1</v>
      </c>
      <c r="J22" s="25"/>
      <c r="K22" s="25"/>
      <c r="L22" s="25"/>
      <c r="M22" s="25"/>
      <c r="N22" s="33">
        <f t="shared" si="6"/>
        <v>0</v>
      </c>
      <c r="O22" s="33">
        <f t="shared" si="3"/>
        <v>1</v>
      </c>
      <c r="P22" s="33">
        <f t="shared" si="4"/>
        <v>6</v>
      </c>
      <c r="Q22" s="33">
        <f t="shared" si="5"/>
        <v>4</v>
      </c>
    </row>
    <row r="23" spans="1:17" ht="19.5" customHeight="1" x14ac:dyDescent="0.4">
      <c r="A23" s="64"/>
      <c r="B23" s="64"/>
      <c r="C23" s="64"/>
      <c r="D23" s="63">
        <v>50</v>
      </c>
      <c r="E23" s="63"/>
      <c r="F23" s="32">
        <f t="shared" si="0"/>
        <v>50</v>
      </c>
      <c r="G23" s="33">
        <f t="shared" si="1"/>
        <v>4</v>
      </c>
      <c r="H23" s="25"/>
      <c r="I23" s="33">
        <f t="shared" si="2"/>
        <v>1</v>
      </c>
      <c r="J23" s="25"/>
      <c r="K23" s="25"/>
      <c r="L23" s="25"/>
      <c r="M23" s="25"/>
      <c r="N23" s="33">
        <f t="shared" si="6"/>
        <v>0</v>
      </c>
      <c r="O23" s="33">
        <f t="shared" si="3"/>
        <v>1</v>
      </c>
      <c r="P23" s="33">
        <f t="shared" si="4"/>
        <v>6</v>
      </c>
      <c r="Q23" s="33">
        <f t="shared" si="5"/>
        <v>4</v>
      </c>
    </row>
    <row r="24" spans="1:17" ht="19.5" customHeight="1" x14ac:dyDescent="0.4">
      <c r="A24" s="64"/>
      <c r="B24" s="64"/>
      <c r="C24" s="64"/>
      <c r="D24" s="63">
        <v>50</v>
      </c>
      <c r="E24" s="63"/>
      <c r="F24" s="32">
        <f t="shared" si="0"/>
        <v>50</v>
      </c>
      <c r="G24" s="33">
        <f t="shared" si="1"/>
        <v>4</v>
      </c>
      <c r="H24" s="25"/>
      <c r="I24" s="33">
        <f t="shared" si="2"/>
        <v>1</v>
      </c>
      <c r="J24" s="25"/>
      <c r="K24" s="25"/>
      <c r="L24" s="25"/>
      <c r="M24" s="25"/>
      <c r="N24" s="33">
        <f t="shared" si="6"/>
        <v>0</v>
      </c>
      <c r="O24" s="33">
        <f t="shared" si="3"/>
        <v>1</v>
      </c>
      <c r="P24" s="33">
        <f t="shared" si="4"/>
        <v>6</v>
      </c>
      <c r="Q24" s="33">
        <f t="shared" si="5"/>
        <v>4</v>
      </c>
    </row>
    <row r="25" spans="1:17" ht="19.5" customHeight="1" x14ac:dyDescent="0.4">
      <c r="A25" s="64"/>
      <c r="B25" s="64"/>
      <c r="C25" s="64"/>
      <c r="D25" s="63">
        <v>50</v>
      </c>
      <c r="E25" s="63"/>
      <c r="F25" s="32">
        <f t="shared" si="0"/>
        <v>50</v>
      </c>
      <c r="G25" s="33">
        <f t="shared" si="1"/>
        <v>4</v>
      </c>
      <c r="H25" s="25"/>
      <c r="I25" s="33">
        <f t="shared" si="2"/>
        <v>1</v>
      </c>
      <c r="J25" s="25"/>
      <c r="K25" s="25"/>
      <c r="L25" s="25"/>
      <c r="M25" s="25"/>
      <c r="N25" s="33">
        <f t="shared" si="6"/>
        <v>0</v>
      </c>
      <c r="O25" s="33">
        <f t="shared" si="3"/>
        <v>1</v>
      </c>
      <c r="P25" s="33">
        <f t="shared" si="4"/>
        <v>6</v>
      </c>
      <c r="Q25" s="33">
        <f t="shared" si="5"/>
        <v>4</v>
      </c>
    </row>
    <row r="26" spans="1:17" ht="19.5" customHeight="1" x14ac:dyDescent="0.4">
      <c r="A26" s="64"/>
      <c r="B26" s="64"/>
      <c r="C26" s="64"/>
      <c r="D26" s="63">
        <v>50</v>
      </c>
      <c r="E26" s="63"/>
      <c r="F26" s="32">
        <f t="shared" si="0"/>
        <v>50</v>
      </c>
      <c r="G26" s="33">
        <f t="shared" si="1"/>
        <v>4</v>
      </c>
      <c r="H26" s="25"/>
      <c r="I26" s="33">
        <f t="shared" si="2"/>
        <v>1</v>
      </c>
      <c r="J26" s="25"/>
      <c r="K26" s="25"/>
      <c r="L26" s="25"/>
      <c r="M26" s="25"/>
      <c r="N26" s="33">
        <f t="shared" si="6"/>
        <v>0</v>
      </c>
      <c r="O26" s="33">
        <f t="shared" si="3"/>
        <v>1</v>
      </c>
      <c r="P26" s="33">
        <f t="shared" si="4"/>
        <v>6</v>
      </c>
      <c r="Q26" s="33">
        <f t="shared" si="5"/>
        <v>4</v>
      </c>
    </row>
    <row r="27" spans="1:17" ht="19.5" customHeight="1" x14ac:dyDescent="0.4">
      <c r="A27" s="64"/>
      <c r="B27" s="64"/>
      <c r="C27" s="64"/>
      <c r="D27" s="63">
        <v>50</v>
      </c>
      <c r="E27" s="63"/>
      <c r="F27" s="32">
        <f t="shared" si="0"/>
        <v>50</v>
      </c>
      <c r="G27" s="33">
        <f t="shared" si="1"/>
        <v>4</v>
      </c>
      <c r="H27" s="26">
        <v>0</v>
      </c>
      <c r="I27" s="33">
        <f t="shared" si="2"/>
        <v>1</v>
      </c>
      <c r="J27" s="25"/>
      <c r="K27" s="25"/>
      <c r="L27" s="25"/>
      <c r="M27" s="25"/>
      <c r="N27" s="33">
        <f t="shared" si="6"/>
        <v>0</v>
      </c>
      <c r="O27" s="33">
        <f t="shared" si="3"/>
        <v>1</v>
      </c>
      <c r="P27" s="33">
        <f t="shared" si="4"/>
        <v>6</v>
      </c>
      <c r="Q27" s="33">
        <f t="shared" si="5"/>
        <v>4</v>
      </c>
    </row>
  </sheetData>
  <mergeCells count="3">
    <mergeCell ref="F1:G1"/>
    <mergeCell ref="D3:E3"/>
    <mergeCell ref="J3:M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85" zoomScaleNormal="85" workbookViewId="0">
      <selection activeCell="R1" sqref="R1:V7"/>
    </sheetView>
  </sheetViews>
  <sheetFormatPr baseColWidth="10" defaultColWidth="10.88671875" defaultRowHeight="15" customHeight="1" x14ac:dyDescent="0.3"/>
  <cols>
    <col min="1" max="1" width="18.6640625" style="4" customWidth="1"/>
    <col min="2" max="2" width="15.33203125" style="4" customWidth="1"/>
    <col min="3" max="3" width="18.109375" style="4" customWidth="1"/>
    <col min="4" max="4" width="11.6640625" style="5" bestFit="1" customWidth="1"/>
    <col min="5" max="5" width="9.21875" style="5" customWidth="1"/>
    <col min="6" max="6" width="7.33203125" style="5" customWidth="1"/>
    <col min="7" max="7" width="5.88671875" style="5" customWidth="1"/>
    <col min="8" max="8" width="14.77734375" style="5" bestFit="1" customWidth="1"/>
    <col min="9" max="9" width="5.6640625" style="5" customWidth="1"/>
    <col min="10" max="13" width="7" style="5" customWidth="1"/>
    <col min="14" max="14" width="8.33203125" style="5" customWidth="1"/>
    <col min="15" max="15" width="6.44140625" style="5" customWidth="1"/>
    <col min="16" max="16" width="7" style="5" customWidth="1"/>
    <col min="17" max="17" width="6.44140625" style="5" customWidth="1"/>
    <col min="18" max="16384" width="10.88671875" style="4"/>
  </cols>
  <sheetData>
    <row r="1" spans="1:17" ht="21" customHeight="1" x14ac:dyDescent="0.4">
      <c r="A1" s="41" t="s">
        <v>33</v>
      </c>
      <c r="B1" s="42"/>
      <c r="C1" s="43"/>
      <c r="D1" s="7" t="s">
        <v>28</v>
      </c>
      <c r="E1" s="8"/>
      <c r="F1" s="186">
        <v>2017</v>
      </c>
      <c r="G1" s="187"/>
      <c r="H1" s="11"/>
      <c r="I1" s="12"/>
      <c r="J1" s="10"/>
      <c r="K1" s="10"/>
      <c r="L1" s="10"/>
      <c r="M1" s="10"/>
      <c r="N1" s="10"/>
      <c r="O1" s="10"/>
      <c r="P1" s="10"/>
      <c r="Q1" s="10"/>
    </row>
    <row r="2" spans="1:17" ht="11.25" customHeight="1" x14ac:dyDescent="0.4">
      <c r="A2" s="44"/>
      <c r="B2" s="44"/>
      <c r="C2" s="44"/>
      <c r="D2" s="45"/>
      <c r="E2" s="46"/>
      <c r="F2" s="46"/>
      <c r="G2" s="47"/>
      <c r="H2" s="47"/>
      <c r="I2" s="46"/>
      <c r="J2" s="47"/>
      <c r="K2" s="47"/>
      <c r="L2" s="47"/>
      <c r="M2" s="47"/>
      <c r="N2" s="47"/>
      <c r="O2" s="47"/>
      <c r="P2" s="47"/>
      <c r="Q2" s="47"/>
    </row>
    <row r="3" spans="1:17" ht="21" customHeight="1" x14ac:dyDescent="0.4">
      <c r="A3" s="48" t="s">
        <v>1</v>
      </c>
      <c r="B3" s="48" t="s">
        <v>2</v>
      </c>
      <c r="C3" s="48" t="s">
        <v>3</v>
      </c>
      <c r="D3" s="191" t="s">
        <v>4</v>
      </c>
      <c r="E3" s="192"/>
      <c r="F3" s="49" t="s">
        <v>5</v>
      </c>
      <c r="G3" s="49" t="s">
        <v>37</v>
      </c>
      <c r="H3" s="50" t="s">
        <v>34</v>
      </c>
      <c r="I3" s="50" t="s">
        <v>37</v>
      </c>
      <c r="J3" s="188" t="s">
        <v>35</v>
      </c>
      <c r="K3" s="189"/>
      <c r="L3" s="189"/>
      <c r="M3" s="190"/>
      <c r="N3" s="51" t="s">
        <v>7</v>
      </c>
      <c r="O3" s="51" t="s">
        <v>37</v>
      </c>
      <c r="P3" s="52" t="s">
        <v>8</v>
      </c>
      <c r="Q3" s="53" t="s">
        <v>6</v>
      </c>
    </row>
    <row r="4" spans="1:17" ht="21.9" customHeight="1" x14ac:dyDescent="0.4">
      <c r="A4" s="54"/>
      <c r="B4" s="54"/>
      <c r="C4" s="54"/>
      <c r="D4" s="55" t="s">
        <v>9</v>
      </c>
      <c r="E4" s="55" t="s">
        <v>10</v>
      </c>
      <c r="F4" s="55" t="s">
        <v>11</v>
      </c>
      <c r="G4" s="56"/>
      <c r="H4" s="57" t="s">
        <v>20</v>
      </c>
      <c r="I4" s="58"/>
      <c r="J4" s="59" t="s">
        <v>12</v>
      </c>
      <c r="K4" s="59" t="s">
        <v>13</v>
      </c>
      <c r="L4" s="59" t="s">
        <v>14</v>
      </c>
      <c r="M4" s="59" t="s">
        <v>36</v>
      </c>
      <c r="N4" s="57"/>
      <c r="O4" s="56"/>
      <c r="P4" s="59" t="s">
        <v>15</v>
      </c>
      <c r="Q4" s="60" t="s">
        <v>15</v>
      </c>
    </row>
    <row r="5" spans="1:17" ht="19.5" customHeight="1" x14ac:dyDescent="0.3">
      <c r="A5" s="145" t="s">
        <v>66</v>
      </c>
      <c r="B5" s="146" t="s">
        <v>67</v>
      </c>
      <c r="C5" s="97" t="s">
        <v>61</v>
      </c>
      <c r="D5" s="63">
        <v>7.4</v>
      </c>
      <c r="E5" s="63">
        <v>6.6</v>
      </c>
      <c r="F5" s="32">
        <f t="shared" ref="F5:F27" si="0">D5+E5</f>
        <v>14</v>
      </c>
      <c r="G5" s="33">
        <f t="shared" ref="G5:G27" si="1">RANK(F5,$F$5:$F$27,1)</f>
        <v>3</v>
      </c>
      <c r="H5" s="26">
        <v>6</v>
      </c>
      <c r="I5" s="33">
        <f t="shared" ref="I5:I27" si="2">RANK(H5,$H$5:$H$27,0)</f>
        <v>3</v>
      </c>
      <c r="J5" s="26">
        <v>10</v>
      </c>
      <c r="K5" s="26">
        <v>2</v>
      </c>
      <c r="L5" s="26">
        <v>1</v>
      </c>
      <c r="M5" s="26">
        <v>6</v>
      </c>
      <c r="N5" s="33">
        <f>SUM(J5:M5)-MIN(J5:M5)</f>
        <v>18</v>
      </c>
      <c r="O5" s="33">
        <f t="shared" ref="O5:O27" si="3">RANK(N5,$N$5:$N$27,0)</f>
        <v>4</v>
      </c>
      <c r="P5" s="33">
        <f t="shared" ref="P5:P27" si="4">G5+I5+O5</f>
        <v>10</v>
      </c>
      <c r="Q5" s="33">
        <f t="shared" ref="Q5:Q27" si="5">RANK(P5,$P$5:$P$27,1)</f>
        <v>3</v>
      </c>
    </row>
    <row r="6" spans="1:17" ht="19.5" customHeight="1" x14ac:dyDescent="0.3">
      <c r="A6" s="145" t="s">
        <v>69</v>
      </c>
      <c r="B6" s="146" t="s">
        <v>70</v>
      </c>
      <c r="C6" s="97" t="s">
        <v>61</v>
      </c>
      <c r="D6" s="63">
        <v>7.8</v>
      </c>
      <c r="E6" s="63">
        <v>6.7</v>
      </c>
      <c r="F6" s="32">
        <f t="shared" si="0"/>
        <v>14.5</v>
      </c>
      <c r="G6" s="33">
        <f t="shared" si="1"/>
        <v>4</v>
      </c>
      <c r="H6" s="26">
        <v>4</v>
      </c>
      <c r="I6" s="33">
        <f t="shared" si="2"/>
        <v>5</v>
      </c>
      <c r="J6" s="26">
        <v>8</v>
      </c>
      <c r="K6" s="26">
        <v>1</v>
      </c>
      <c r="L6" s="26">
        <v>7</v>
      </c>
      <c r="M6" s="26">
        <v>7</v>
      </c>
      <c r="N6" s="33">
        <f t="shared" ref="N6:N27" si="6">SUM(J6:M6)-MIN(J6:M6)</f>
        <v>22</v>
      </c>
      <c r="O6" s="33">
        <f t="shared" si="3"/>
        <v>3</v>
      </c>
      <c r="P6" s="33">
        <f t="shared" si="4"/>
        <v>12</v>
      </c>
      <c r="Q6" s="33">
        <f t="shared" si="5"/>
        <v>4</v>
      </c>
    </row>
    <row r="7" spans="1:17" ht="19.5" customHeight="1" x14ac:dyDescent="0.3">
      <c r="A7" s="145" t="s">
        <v>97</v>
      </c>
      <c r="B7" s="146" t="s">
        <v>98</v>
      </c>
      <c r="C7" s="97" t="s">
        <v>100</v>
      </c>
      <c r="D7" s="63">
        <v>8.6</v>
      </c>
      <c r="E7" s="63">
        <v>7.3</v>
      </c>
      <c r="F7" s="32">
        <f t="shared" si="0"/>
        <v>15.899999999999999</v>
      </c>
      <c r="G7" s="33">
        <f t="shared" si="1"/>
        <v>5</v>
      </c>
      <c r="H7" s="26">
        <v>6</v>
      </c>
      <c r="I7" s="33">
        <f t="shared" si="2"/>
        <v>3</v>
      </c>
      <c r="J7" s="26">
        <v>6</v>
      </c>
      <c r="K7" s="26">
        <v>3</v>
      </c>
      <c r="L7" s="26">
        <v>2</v>
      </c>
      <c r="M7" s="26">
        <v>6</v>
      </c>
      <c r="N7" s="33">
        <f t="shared" si="6"/>
        <v>15</v>
      </c>
      <c r="O7" s="33">
        <f t="shared" si="3"/>
        <v>5</v>
      </c>
      <c r="P7" s="33">
        <f t="shared" si="4"/>
        <v>13</v>
      </c>
      <c r="Q7" s="33">
        <f t="shared" si="5"/>
        <v>5</v>
      </c>
    </row>
    <row r="8" spans="1:17" ht="19.5" customHeight="1" x14ac:dyDescent="0.3">
      <c r="A8" s="145" t="s">
        <v>116</v>
      </c>
      <c r="B8" s="146" t="s">
        <v>117</v>
      </c>
      <c r="C8" s="97" t="s">
        <v>113</v>
      </c>
      <c r="D8" s="63">
        <v>6.4</v>
      </c>
      <c r="E8" s="63">
        <v>5.9</v>
      </c>
      <c r="F8" s="32">
        <f t="shared" si="0"/>
        <v>12.3</v>
      </c>
      <c r="G8" s="33">
        <f t="shared" si="1"/>
        <v>1</v>
      </c>
      <c r="H8" s="25">
        <v>8</v>
      </c>
      <c r="I8" s="33">
        <f t="shared" si="2"/>
        <v>1</v>
      </c>
      <c r="J8" s="25">
        <v>6</v>
      </c>
      <c r="K8" s="25">
        <v>6</v>
      </c>
      <c r="L8" s="25">
        <v>7</v>
      </c>
      <c r="M8" s="25">
        <v>10</v>
      </c>
      <c r="N8" s="33">
        <f t="shared" si="6"/>
        <v>23</v>
      </c>
      <c r="O8" s="33">
        <f t="shared" si="3"/>
        <v>2</v>
      </c>
      <c r="P8" s="33">
        <f t="shared" si="4"/>
        <v>4</v>
      </c>
      <c r="Q8" s="33">
        <f t="shared" si="5"/>
        <v>1</v>
      </c>
    </row>
    <row r="9" spans="1:17" ht="19.5" customHeight="1" x14ac:dyDescent="0.3">
      <c r="A9" s="145" t="s">
        <v>138</v>
      </c>
      <c r="B9" s="146" t="s">
        <v>139</v>
      </c>
      <c r="C9" s="146" t="s">
        <v>140</v>
      </c>
      <c r="D9" s="63">
        <v>7.2</v>
      </c>
      <c r="E9" s="63">
        <v>6.5</v>
      </c>
      <c r="F9" s="32">
        <f t="shared" si="0"/>
        <v>13.7</v>
      </c>
      <c r="G9" s="33">
        <f t="shared" si="1"/>
        <v>2</v>
      </c>
      <c r="H9" s="25">
        <v>8</v>
      </c>
      <c r="I9" s="33">
        <f t="shared" si="2"/>
        <v>1</v>
      </c>
      <c r="J9" s="25">
        <v>10</v>
      </c>
      <c r="K9" s="25">
        <v>7</v>
      </c>
      <c r="L9" s="25">
        <v>9</v>
      </c>
      <c r="M9" s="25">
        <v>8</v>
      </c>
      <c r="N9" s="33">
        <f t="shared" si="6"/>
        <v>27</v>
      </c>
      <c r="O9" s="33">
        <f t="shared" si="3"/>
        <v>1</v>
      </c>
      <c r="P9" s="33">
        <f t="shared" si="4"/>
        <v>4</v>
      </c>
      <c r="Q9" s="33">
        <f t="shared" si="5"/>
        <v>1</v>
      </c>
    </row>
    <row r="10" spans="1:17" ht="19.5" customHeight="1" x14ac:dyDescent="0.4">
      <c r="A10" s="64"/>
      <c r="B10" s="64"/>
      <c r="C10" s="64"/>
      <c r="D10" s="63">
        <v>50</v>
      </c>
      <c r="E10" s="63"/>
      <c r="F10" s="32">
        <f t="shared" si="0"/>
        <v>50</v>
      </c>
      <c r="G10" s="33">
        <f t="shared" si="1"/>
        <v>6</v>
      </c>
      <c r="H10" s="25"/>
      <c r="I10" s="33">
        <f t="shared" si="2"/>
        <v>6</v>
      </c>
      <c r="J10" s="25"/>
      <c r="K10" s="25"/>
      <c r="L10" s="25"/>
      <c r="M10" s="25"/>
      <c r="N10" s="33">
        <f t="shared" si="6"/>
        <v>0</v>
      </c>
      <c r="O10" s="33">
        <f t="shared" si="3"/>
        <v>6</v>
      </c>
      <c r="P10" s="33">
        <f t="shared" si="4"/>
        <v>18</v>
      </c>
      <c r="Q10" s="33">
        <f t="shared" si="5"/>
        <v>6</v>
      </c>
    </row>
    <row r="11" spans="1:17" ht="19.5" customHeight="1" x14ac:dyDescent="0.4">
      <c r="A11" s="64"/>
      <c r="B11" s="64"/>
      <c r="C11" s="64"/>
      <c r="D11" s="63">
        <v>50</v>
      </c>
      <c r="E11" s="63"/>
      <c r="F11" s="32">
        <f t="shared" si="0"/>
        <v>50</v>
      </c>
      <c r="G11" s="33">
        <f t="shared" si="1"/>
        <v>6</v>
      </c>
      <c r="H11" s="25"/>
      <c r="I11" s="33">
        <f t="shared" si="2"/>
        <v>6</v>
      </c>
      <c r="J11" s="25"/>
      <c r="K11" s="25"/>
      <c r="L11" s="25"/>
      <c r="M11" s="25"/>
      <c r="N11" s="33">
        <f t="shared" si="6"/>
        <v>0</v>
      </c>
      <c r="O11" s="33">
        <f t="shared" si="3"/>
        <v>6</v>
      </c>
      <c r="P11" s="33">
        <f t="shared" si="4"/>
        <v>18</v>
      </c>
      <c r="Q11" s="33">
        <f t="shared" si="5"/>
        <v>6</v>
      </c>
    </row>
    <row r="12" spans="1:17" ht="19.5" customHeight="1" x14ac:dyDescent="0.4">
      <c r="A12" s="64"/>
      <c r="B12" s="64"/>
      <c r="C12" s="65"/>
      <c r="D12" s="63">
        <v>50</v>
      </c>
      <c r="E12" s="63"/>
      <c r="F12" s="32">
        <f t="shared" si="0"/>
        <v>50</v>
      </c>
      <c r="G12" s="33">
        <f t="shared" si="1"/>
        <v>6</v>
      </c>
      <c r="H12" s="25"/>
      <c r="I12" s="33">
        <f t="shared" si="2"/>
        <v>6</v>
      </c>
      <c r="J12" s="25"/>
      <c r="K12" s="25"/>
      <c r="L12" s="25"/>
      <c r="M12" s="25"/>
      <c r="N12" s="33">
        <f t="shared" si="6"/>
        <v>0</v>
      </c>
      <c r="O12" s="33">
        <f t="shared" si="3"/>
        <v>6</v>
      </c>
      <c r="P12" s="33">
        <f t="shared" si="4"/>
        <v>18</v>
      </c>
      <c r="Q12" s="33">
        <f t="shared" si="5"/>
        <v>6</v>
      </c>
    </row>
    <row r="13" spans="1:17" ht="19.5" customHeight="1" x14ac:dyDescent="0.4">
      <c r="A13" s="64"/>
      <c r="B13" s="64"/>
      <c r="C13" s="64"/>
      <c r="D13" s="63">
        <v>50</v>
      </c>
      <c r="E13" s="63"/>
      <c r="F13" s="32">
        <f t="shared" si="0"/>
        <v>50</v>
      </c>
      <c r="G13" s="33">
        <f t="shared" si="1"/>
        <v>6</v>
      </c>
      <c r="H13" s="25"/>
      <c r="I13" s="33">
        <f t="shared" si="2"/>
        <v>6</v>
      </c>
      <c r="J13" s="25"/>
      <c r="K13" s="25"/>
      <c r="L13" s="25"/>
      <c r="M13" s="25"/>
      <c r="N13" s="33">
        <f t="shared" si="6"/>
        <v>0</v>
      </c>
      <c r="O13" s="33">
        <f t="shared" si="3"/>
        <v>6</v>
      </c>
      <c r="P13" s="33">
        <f t="shared" si="4"/>
        <v>18</v>
      </c>
      <c r="Q13" s="33">
        <f t="shared" si="5"/>
        <v>6</v>
      </c>
    </row>
    <row r="14" spans="1:17" ht="19.5" customHeight="1" x14ac:dyDescent="0.4">
      <c r="A14" s="64"/>
      <c r="B14" s="64"/>
      <c r="C14" s="64"/>
      <c r="D14" s="63">
        <v>50</v>
      </c>
      <c r="E14" s="63"/>
      <c r="F14" s="32">
        <f t="shared" si="0"/>
        <v>50</v>
      </c>
      <c r="G14" s="33">
        <f t="shared" si="1"/>
        <v>6</v>
      </c>
      <c r="H14" s="25"/>
      <c r="I14" s="33">
        <f t="shared" si="2"/>
        <v>6</v>
      </c>
      <c r="J14" s="25"/>
      <c r="K14" s="25"/>
      <c r="L14" s="25"/>
      <c r="M14" s="25"/>
      <c r="N14" s="33">
        <f t="shared" si="6"/>
        <v>0</v>
      </c>
      <c r="O14" s="33">
        <f t="shared" si="3"/>
        <v>6</v>
      </c>
      <c r="P14" s="33">
        <f t="shared" si="4"/>
        <v>18</v>
      </c>
      <c r="Q14" s="33">
        <f t="shared" si="5"/>
        <v>6</v>
      </c>
    </row>
    <row r="15" spans="1:17" ht="19.5" customHeight="1" x14ac:dyDescent="0.4">
      <c r="A15" s="64"/>
      <c r="B15" s="64"/>
      <c r="C15" s="64"/>
      <c r="D15" s="63">
        <v>50</v>
      </c>
      <c r="E15" s="63"/>
      <c r="F15" s="32">
        <f t="shared" si="0"/>
        <v>50</v>
      </c>
      <c r="G15" s="33">
        <f t="shared" si="1"/>
        <v>6</v>
      </c>
      <c r="H15" s="25"/>
      <c r="I15" s="33">
        <f t="shared" si="2"/>
        <v>6</v>
      </c>
      <c r="J15" s="25"/>
      <c r="K15" s="25"/>
      <c r="L15" s="25"/>
      <c r="M15" s="25"/>
      <c r="N15" s="33">
        <f t="shared" si="6"/>
        <v>0</v>
      </c>
      <c r="O15" s="33">
        <f t="shared" si="3"/>
        <v>6</v>
      </c>
      <c r="P15" s="33">
        <f t="shared" si="4"/>
        <v>18</v>
      </c>
      <c r="Q15" s="33">
        <f t="shared" si="5"/>
        <v>6</v>
      </c>
    </row>
    <row r="16" spans="1:17" ht="19.5" customHeight="1" x14ac:dyDescent="0.4">
      <c r="A16" s="64"/>
      <c r="B16" s="64"/>
      <c r="C16" s="64"/>
      <c r="D16" s="63">
        <v>50</v>
      </c>
      <c r="E16" s="63"/>
      <c r="F16" s="32">
        <f t="shared" si="0"/>
        <v>50</v>
      </c>
      <c r="G16" s="33">
        <f t="shared" si="1"/>
        <v>6</v>
      </c>
      <c r="H16" s="25"/>
      <c r="I16" s="33">
        <f t="shared" si="2"/>
        <v>6</v>
      </c>
      <c r="J16" s="25"/>
      <c r="K16" s="25"/>
      <c r="L16" s="25"/>
      <c r="M16" s="25"/>
      <c r="N16" s="33">
        <f t="shared" si="6"/>
        <v>0</v>
      </c>
      <c r="O16" s="33">
        <f t="shared" si="3"/>
        <v>6</v>
      </c>
      <c r="P16" s="33">
        <f t="shared" si="4"/>
        <v>18</v>
      </c>
      <c r="Q16" s="33">
        <f t="shared" si="5"/>
        <v>6</v>
      </c>
    </row>
    <row r="17" spans="1:17" ht="19.5" customHeight="1" x14ac:dyDescent="0.4">
      <c r="A17" s="64"/>
      <c r="B17" s="64"/>
      <c r="C17" s="64"/>
      <c r="D17" s="63">
        <v>50</v>
      </c>
      <c r="E17" s="63"/>
      <c r="F17" s="32">
        <f t="shared" si="0"/>
        <v>50</v>
      </c>
      <c r="G17" s="33">
        <f t="shared" si="1"/>
        <v>6</v>
      </c>
      <c r="H17" s="25"/>
      <c r="I17" s="33">
        <f t="shared" si="2"/>
        <v>6</v>
      </c>
      <c r="J17" s="25"/>
      <c r="K17" s="25"/>
      <c r="L17" s="25"/>
      <c r="M17" s="25"/>
      <c r="N17" s="33">
        <f t="shared" si="6"/>
        <v>0</v>
      </c>
      <c r="O17" s="33">
        <f t="shared" si="3"/>
        <v>6</v>
      </c>
      <c r="P17" s="33">
        <f t="shared" si="4"/>
        <v>18</v>
      </c>
      <c r="Q17" s="33">
        <f t="shared" si="5"/>
        <v>6</v>
      </c>
    </row>
    <row r="18" spans="1:17" ht="19.5" customHeight="1" x14ac:dyDescent="0.4">
      <c r="A18" s="64"/>
      <c r="B18" s="64"/>
      <c r="C18" s="64"/>
      <c r="D18" s="63">
        <v>50</v>
      </c>
      <c r="E18" s="63"/>
      <c r="F18" s="32">
        <f t="shared" si="0"/>
        <v>50</v>
      </c>
      <c r="G18" s="33">
        <f t="shared" si="1"/>
        <v>6</v>
      </c>
      <c r="H18" s="25"/>
      <c r="I18" s="33">
        <f t="shared" si="2"/>
        <v>6</v>
      </c>
      <c r="J18" s="25"/>
      <c r="K18" s="25"/>
      <c r="L18" s="25"/>
      <c r="M18" s="25"/>
      <c r="N18" s="33">
        <f t="shared" si="6"/>
        <v>0</v>
      </c>
      <c r="O18" s="33">
        <f t="shared" si="3"/>
        <v>6</v>
      </c>
      <c r="P18" s="33">
        <f t="shared" si="4"/>
        <v>18</v>
      </c>
      <c r="Q18" s="33">
        <f t="shared" si="5"/>
        <v>6</v>
      </c>
    </row>
    <row r="19" spans="1:17" ht="19.5" customHeight="1" x14ac:dyDescent="0.4">
      <c r="A19" s="64"/>
      <c r="B19" s="64"/>
      <c r="C19" s="64"/>
      <c r="D19" s="63">
        <v>50</v>
      </c>
      <c r="E19" s="63"/>
      <c r="F19" s="32">
        <f t="shared" si="0"/>
        <v>50</v>
      </c>
      <c r="G19" s="33">
        <f t="shared" si="1"/>
        <v>6</v>
      </c>
      <c r="H19" s="25"/>
      <c r="I19" s="33">
        <f t="shared" si="2"/>
        <v>6</v>
      </c>
      <c r="J19" s="25"/>
      <c r="K19" s="25"/>
      <c r="L19" s="25"/>
      <c r="M19" s="25"/>
      <c r="N19" s="33">
        <f t="shared" si="6"/>
        <v>0</v>
      </c>
      <c r="O19" s="33">
        <f t="shared" si="3"/>
        <v>6</v>
      </c>
      <c r="P19" s="33">
        <f t="shared" si="4"/>
        <v>18</v>
      </c>
      <c r="Q19" s="33">
        <f t="shared" si="5"/>
        <v>6</v>
      </c>
    </row>
    <row r="20" spans="1:17" ht="19.5" customHeight="1" x14ac:dyDescent="0.4">
      <c r="A20" s="64"/>
      <c r="B20" s="64"/>
      <c r="C20" s="64"/>
      <c r="D20" s="63">
        <v>50</v>
      </c>
      <c r="E20" s="63"/>
      <c r="F20" s="32">
        <f t="shared" si="0"/>
        <v>50</v>
      </c>
      <c r="G20" s="33">
        <f t="shared" si="1"/>
        <v>6</v>
      </c>
      <c r="H20" s="25"/>
      <c r="I20" s="33">
        <f t="shared" si="2"/>
        <v>6</v>
      </c>
      <c r="J20" s="25"/>
      <c r="K20" s="25"/>
      <c r="L20" s="25"/>
      <c r="M20" s="25"/>
      <c r="N20" s="33">
        <f t="shared" si="6"/>
        <v>0</v>
      </c>
      <c r="O20" s="33">
        <f t="shared" si="3"/>
        <v>6</v>
      </c>
      <c r="P20" s="33">
        <f t="shared" si="4"/>
        <v>18</v>
      </c>
      <c r="Q20" s="33">
        <f t="shared" si="5"/>
        <v>6</v>
      </c>
    </row>
    <row r="21" spans="1:17" ht="19.5" customHeight="1" x14ac:dyDescent="0.4">
      <c r="A21" s="64"/>
      <c r="B21" s="64"/>
      <c r="C21" s="64"/>
      <c r="D21" s="63">
        <v>50</v>
      </c>
      <c r="E21" s="63"/>
      <c r="F21" s="32">
        <f t="shared" si="0"/>
        <v>50</v>
      </c>
      <c r="G21" s="33">
        <f t="shared" si="1"/>
        <v>6</v>
      </c>
      <c r="H21" s="25"/>
      <c r="I21" s="33">
        <f t="shared" si="2"/>
        <v>6</v>
      </c>
      <c r="J21" s="25"/>
      <c r="K21" s="25"/>
      <c r="L21" s="25"/>
      <c r="M21" s="25"/>
      <c r="N21" s="33">
        <f t="shared" si="6"/>
        <v>0</v>
      </c>
      <c r="O21" s="33">
        <f t="shared" si="3"/>
        <v>6</v>
      </c>
      <c r="P21" s="33">
        <f t="shared" si="4"/>
        <v>18</v>
      </c>
      <c r="Q21" s="33">
        <f t="shared" si="5"/>
        <v>6</v>
      </c>
    </row>
    <row r="22" spans="1:17" ht="19.5" customHeight="1" x14ac:dyDescent="0.4">
      <c r="A22" s="64"/>
      <c r="B22" s="64"/>
      <c r="C22" s="64"/>
      <c r="D22" s="63">
        <v>50</v>
      </c>
      <c r="E22" s="63"/>
      <c r="F22" s="32">
        <f t="shared" si="0"/>
        <v>50</v>
      </c>
      <c r="G22" s="33">
        <f t="shared" si="1"/>
        <v>6</v>
      </c>
      <c r="H22" s="25"/>
      <c r="I22" s="33">
        <f t="shared" si="2"/>
        <v>6</v>
      </c>
      <c r="J22" s="25"/>
      <c r="K22" s="25"/>
      <c r="L22" s="25"/>
      <c r="M22" s="25"/>
      <c r="N22" s="33">
        <f t="shared" si="6"/>
        <v>0</v>
      </c>
      <c r="O22" s="33">
        <f t="shared" si="3"/>
        <v>6</v>
      </c>
      <c r="P22" s="33">
        <f t="shared" si="4"/>
        <v>18</v>
      </c>
      <c r="Q22" s="33">
        <f t="shared" si="5"/>
        <v>6</v>
      </c>
    </row>
    <row r="23" spans="1:17" ht="19.5" customHeight="1" x14ac:dyDescent="0.4">
      <c r="A23" s="64"/>
      <c r="B23" s="64"/>
      <c r="C23" s="64"/>
      <c r="D23" s="63">
        <v>50</v>
      </c>
      <c r="E23" s="63"/>
      <c r="F23" s="32">
        <f t="shared" si="0"/>
        <v>50</v>
      </c>
      <c r="G23" s="33">
        <f t="shared" si="1"/>
        <v>6</v>
      </c>
      <c r="H23" s="25"/>
      <c r="I23" s="33">
        <f t="shared" si="2"/>
        <v>6</v>
      </c>
      <c r="J23" s="25"/>
      <c r="K23" s="25"/>
      <c r="L23" s="25"/>
      <c r="M23" s="25"/>
      <c r="N23" s="33">
        <f t="shared" si="6"/>
        <v>0</v>
      </c>
      <c r="O23" s="33">
        <f t="shared" si="3"/>
        <v>6</v>
      </c>
      <c r="P23" s="33">
        <f t="shared" si="4"/>
        <v>18</v>
      </c>
      <c r="Q23" s="33">
        <f t="shared" si="5"/>
        <v>6</v>
      </c>
    </row>
    <row r="24" spans="1:17" ht="19.5" customHeight="1" x14ac:dyDescent="0.4">
      <c r="A24" s="64"/>
      <c r="B24" s="64"/>
      <c r="C24" s="64"/>
      <c r="D24" s="63">
        <v>50</v>
      </c>
      <c r="E24" s="63"/>
      <c r="F24" s="32">
        <f t="shared" si="0"/>
        <v>50</v>
      </c>
      <c r="G24" s="33">
        <f t="shared" si="1"/>
        <v>6</v>
      </c>
      <c r="H24" s="25"/>
      <c r="I24" s="33">
        <f t="shared" si="2"/>
        <v>6</v>
      </c>
      <c r="J24" s="25"/>
      <c r="K24" s="25"/>
      <c r="L24" s="25"/>
      <c r="M24" s="25"/>
      <c r="N24" s="33">
        <f t="shared" si="6"/>
        <v>0</v>
      </c>
      <c r="O24" s="33">
        <f t="shared" si="3"/>
        <v>6</v>
      </c>
      <c r="P24" s="33">
        <f t="shared" si="4"/>
        <v>18</v>
      </c>
      <c r="Q24" s="33">
        <f t="shared" si="5"/>
        <v>6</v>
      </c>
    </row>
    <row r="25" spans="1:17" ht="19.5" customHeight="1" x14ac:dyDescent="0.4">
      <c r="A25" s="64"/>
      <c r="B25" s="64"/>
      <c r="C25" s="64"/>
      <c r="D25" s="63">
        <v>50</v>
      </c>
      <c r="E25" s="63"/>
      <c r="F25" s="32">
        <f t="shared" si="0"/>
        <v>50</v>
      </c>
      <c r="G25" s="33">
        <f t="shared" si="1"/>
        <v>6</v>
      </c>
      <c r="H25" s="25"/>
      <c r="I25" s="33">
        <f t="shared" si="2"/>
        <v>6</v>
      </c>
      <c r="J25" s="25"/>
      <c r="K25" s="25"/>
      <c r="L25" s="25"/>
      <c r="M25" s="25"/>
      <c r="N25" s="33">
        <f t="shared" si="6"/>
        <v>0</v>
      </c>
      <c r="O25" s="33">
        <f t="shared" si="3"/>
        <v>6</v>
      </c>
      <c r="P25" s="33">
        <f t="shared" si="4"/>
        <v>18</v>
      </c>
      <c r="Q25" s="33">
        <f t="shared" si="5"/>
        <v>6</v>
      </c>
    </row>
    <row r="26" spans="1:17" ht="19.5" customHeight="1" x14ac:dyDescent="0.4">
      <c r="A26" s="64"/>
      <c r="B26" s="64"/>
      <c r="C26" s="64"/>
      <c r="D26" s="63">
        <v>50</v>
      </c>
      <c r="E26" s="63"/>
      <c r="F26" s="32">
        <f t="shared" si="0"/>
        <v>50</v>
      </c>
      <c r="G26" s="33">
        <f t="shared" si="1"/>
        <v>6</v>
      </c>
      <c r="H26" s="25"/>
      <c r="I26" s="33">
        <f t="shared" si="2"/>
        <v>6</v>
      </c>
      <c r="J26" s="25"/>
      <c r="K26" s="25"/>
      <c r="L26" s="25"/>
      <c r="M26" s="25"/>
      <c r="N26" s="33">
        <f t="shared" si="6"/>
        <v>0</v>
      </c>
      <c r="O26" s="33">
        <f t="shared" si="3"/>
        <v>6</v>
      </c>
      <c r="P26" s="33">
        <f t="shared" si="4"/>
        <v>18</v>
      </c>
      <c r="Q26" s="33">
        <f t="shared" si="5"/>
        <v>6</v>
      </c>
    </row>
    <row r="27" spans="1:17" ht="19.5" customHeight="1" x14ac:dyDescent="0.4">
      <c r="A27" s="64"/>
      <c r="B27" s="64"/>
      <c r="C27" s="64"/>
      <c r="D27" s="63">
        <v>50</v>
      </c>
      <c r="E27" s="63"/>
      <c r="F27" s="32">
        <f t="shared" si="0"/>
        <v>50</v>
      </c>
      <c r="G27" s="33">
        <f t="shared" si="1"/>
        <v>6</v>
      </c>
      <c r="H27" s="26">
        <v>0</v>
      </c>
      <c r="I27" s="33">
        <f t="shared" si="2"/>
        <v>6</v>
      </c>
      <c r="J27" s="25"/>
      <c r="K27" s="25"/>
      <c r="L27" s="25"/>
      <c r="M27" s="25"/>
      <c r="N27" s="33">
        <f t="shared" si="6"/>
        <v>0</v>
      </c>
      <c r="O27" s="33">
        <f t="shared" si="3"/>
        <v>6</v>
      </c>
      <c r="P27" s="33">
        <f t="shared" si="4"/>
        <v>18</v>
      </c>
      <c r="Q27" s="33">
        <f t="shared" si="5"/>
        <v>6</v>
      </c>
    </row>
  </sheetData>
  <mergeCells count="3">
    <mergeCell ref="F1:G1"/>
    <mergeCell ref="D3:E3"/>
    <mergeCell ref="J3:M3"/>
  </mergeCells>
  <pageMargins left="0.23622047244094491" right="0.2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80" zoomScaleNormal="80" workbookViewId="0">
      <selection activeCell="V2" sqref="V2:Z7"/>
    </sheetView>
  </sheetViews>
  <sheetFormatPr baseColWidth="10" defaultColWidth="10.88671875" defaultRowHeight="15" customHeight="1" x14ac:dyDescent="0.3"/>
  <cols>
    <col min="1" max="1" width="19" style="4" customWidth="1"/>
    <col min="2" max="2" width="14.88671875" style="4" customWidth="1"/>
    <col min="3" max="3" width="19" style="4" customWidth="1"/>
    <col min="4" max="5" width="6.44140625" style="4" customWidth="1"/>
    <col min="6" max="6" width="7.33203125" style="4" customWidth="1"/>
    <col min="7" max="7" width="5.88671875" style="4" customWidth="1"/>
    <col min="8" max="10" width="7" style="4" customWidth="1"/>
    <col min="11" max="11" width="8.44140625" style="4" customWidth="1"/>
    <col min="12" max="13" width="7.88671875" style="4" customWidth="1"/>
    <col min="14" max="16" width="7" style="4" customWidth="1"/>
    <col min="17" max="17" width="8.44140625" style="4" customWidth="1"/>
    <col min="18" max="19" width="7.88671875" style="4" customWidth="1"/>
    <col min="20" max="20" width="7" style="4" customWidth="1"/>
    <col min="21" max="21" width="6.44140625" style="4" customWidth="1"/>
    <col min="22" max="16384" width="10.88671875" style="4"/>
  </cols>
  <sheetData>
    <row r="1" spans="1:21" ht="21" customHeight="1" x14ac:dyDescent="0.4">
      <c r="A1" s="41" t="s">
        <v>33</v>
      </c>
      <c r="B1" s="42"/>
      <c r="C1" s="43"/>
      <c r="D1" s="66" t="s">
        <v>29</v>
      </c>
      <c r="E1" s="67"/>
      <c r="F1" s="186">
        <v>2016</v>
      </c>
      <c r="G1" s="187"/>
      <c r="H1" s="10"/>
      <c r="I1" s="10"/>
      <c r="J1" s="10"/>
      <c r="K1" s="11"/>
      <c r="L1" s="68"/>
      <c r="M1" s="68"/>
      <c r="N1" s="10"/>
      <c r="O1" s="10"/>
      <c r="P1" s="10"/>
      <c r="Q1" s="11"/>
      <c r="R1" s="68"/>
      <c r="S1" s="68"/>
      <c r="T1" s="69"/>
      <c r="U1" s="69"/>
    </row>
    <row r="2" spans="1:21" ht="11.25" customHeight="1" x14ac:dyDescent="0.4">
      <c r="A2" s="44"/>
      <c r="B2" s="44"/>
      <c r="C2" s="44"/>
      <c r="D2" s="70"/>
      <c r="E2" s="44"/>
      <c r="F2" s="44"/>
      <c r="G2" s="47"/>
      <c r="H2" s="47"/>
      <c r="I2" s="47"/>
      <c r="J2" s="47"/>
      <c r="K2" s="47"/>
      <c r="L2" s="44"/>
      <c r="M2" s="44"/>
      <c r="N2" s="47"/>
      <c r="O2" s="47"/>
      <c r="P2" s="47"/>
      <c r="Q2" s="47"/>
      <c r="R2" s="44"/>
      <c r="S2" s="44"/>
      <c r="T2" s="71"/>
      <c r="U2" s="71"/>
    </row>
    <row r="3" spans="1:21" ht="21" customHeight="1" x14ac:dyDescent="0.4">
      <c r="A3" s="48" t="s">
        <v>1</v>
      </c>
      <c r="B3" s="48" t="s">
        <v>2</v>
      </c>
      <c r="C3" s="48" t="s">
        <v>3</v>
      </c>
      <c r="D3" s="72" t="s">
        <v>18</v>
      </c>
      <c r="E3" s="73"/>
      <c r="F3" s="74" t="s">
        <v>5</v>
      </c>
      <c r="G3" s="52" t="s">
        <v>37</v>
      </c>
      <c r="H3" s="193" t="s">
        <v>47</v>
      </c>
      <c r="I3" s="194"/>
      <c r="J3" s="194"/>
      <c r="K3" s="195"/>
      <c r="L3" s="75" t="s">
        <v>7</v>
      </c>
      <c r="M3" s="76" t="s">
        <v>37</v>
      </c>
      <c r="N3" s="193" t="s">
        <v>35</v>
      </c>
      <c r="O3" s="194"/>
      <c r="P3" s="194"/>
      <c r="Q3" s="195"/>
      <c r="R3" s="75" t="s">
        <v>7</v>
      </c>
      <c r="S3" s="76" t="s">
        <v>37</v>
      </c>
      <c r="T3" s="52" t="s">
        <v>8</v>
      </c>
      <c r="U3" s="52" t="s">
        <v>6</v>
      </c>
    </row>
    <row r="4" spans="1:21" ht="21.9" customHeight="1" x14ac:dyDescent="0.4">
      <c r="A4" s="54"/>
      <c r="B4" s="54"/>
      <c r="C4" s="54"/>
      <c r="D4" s="55" t="s">
        <v>9</v>
      </c>
      <c r="E4" s="55" t="s">
        <v>10</v>
      </c>
      <c r="F4" s="55" t="s">
        <v>11</v>
      </c>
      <c r="G4" s="56"/>
      <c r="H4" s="59" t="s">
        <v>12</v>
      </c>
      <c r="I4" s="59" t="s">
        <v>13</v>
      </c>
      <c r="J4" s="59" t="s">
        <v>14</v>
      </c>
      <c r="K4" s="59" t="s">
        <v>39</v>
      </c>
      <c r="L4" s="58"/>
      <c r="M4" s="58"/>
      <c r="N4" s="59" t="s">
        <v>12</v>
      </c>
      <c r="O4" s="59" t="s">
        <v>13</v>
      </c>
      <c r="P4" s="59" t="s">
        <v>14</v>
      </c>
      <c r="Q4" s="59" t="s">
        <v>39</v>
      </c>
      <c r="R4" s="58"/>
      <c r="S4" s="58"/>
      <c r="T4" s="59" t="s">
        <v>15</v>
      </c>
      <c r="U4" s="59" t="s">
        <v>15</v>
      </c>
    </row>
    <row r="5" spans="1:21" ht="19.5" customHeight="1" x14ac:dyDescent="0.3">
      <c r="A5" s="109" t="s">
        <v>73</v>
      </c>
      <c r="B5" s="97" t="s">
        <v>74</v>
      </c>
      <c r="C5" s="97" t="s">
        <v>61</v>
      </c>
      <c r="D5" s="63">
        <v>9</v>
      </c>
      <c r="E5" s="63">
        <v>9.5</v>
      </c>
      <c r="F5" s="32">
        <f t="shared" ref="F5:F27" si="0">D5+E5</f>
        <v>18.5</v>
      </c>
      <c r="G5" s="33">
        <f t="shared" ref="G5:G27" si="1">RANK(F5,$F$5:$F$27,1)</f>
        <v>3</v>
      </c>
      <c r="H5" s="25">
        <v>3</v>
      </c>
      <c r="I5" s="25">
        <v>4</v>
      </c>
      <c r="J5" s="25">
        <v>5</v>
      </c>
      <c r="K5" s="25">
        <v>7</v>
      </c>
      <c r="L5" s="33">
        <f>SUM(H5:K5)-MIN(H5:K5)</f>
        <v>16</v>
      </c>
      <c r="M5" s="33">
        <f>RANK(L5,$L$5:$L$27,0)</f>
        <v>4</v>
      </c>
      <c r="N5" s="25">
        <v>5</v>
      </c>
      <c r="O5" s="25">
        <v>4</v>
      </c>
      <c r="P5" s="25">
        <v>5</v>
      </c>
      <c r="Q5" s="25">
        <v>6</v>
      </c>
      <c r="R5" s="33">
        <f>SUM(N5:Q5)-MIN(N5:Q5)</f>
        <v>16</v>
      </c>
      <c r="S5" s="33">
        <f>RANK(R5,$R$5:$R$27,0)</f>
        <v>5</v>
      </c>
      <c r="T5" s="33">
        <f>G5+M5+S5</f>
        <v>12</v>
      </c>
      <c r="U5" s="33">
        <f t="shared" ref="U5:U27" si="2">RANK(T5,$T$5:$T$27,1)</f>
        <v>4</v>
      </c>
    </row>
    <row r="6" spans="1:21" ht="19.5" customHeight="1" x14ac:dyDescent="0.3">
      <c r="A6" s="109" t="s">
        <v>105</v>
      </c>
      <c r="B6" s="97" t="s">
        <v>106</v>
      </c>
      <c r="C6" s="96" t="s">
        <v>100</v>
      </c>
      <c r="D6" s="63">
        <v>8.1999999999999993</v>
      </c>
      <c r="E6" s="63">
        <v>9.1999999999999993</v>
      </c>
      <c r="F6" s="32">
        <f t="shared" si="0"/>
        <v>17.399999999999999</v>
      </c>
      <c r="G6" s="33">
        <f t="shared" si="1"/>
        <v>1</v>
      </c>
      <c r="H6" s="26">
        <v>7</v>
      </c>
      <c r="I6" s="26">
        <v>8</v>
      </c>
      <c r="J6" s="26">
        <v>8</v>
      </c>
      <c r="K6" s="26">
        <v>7</v>
      </c>
      <c r="L6" s="33">
        <f t="shared" ref="L6:L27" si="3">SUM(H6:K6)-MIN(H6:K6)</f>
        <v>23</v>
      </c>
      <c r="M6" s="33">
        <f t="shared" ref="M6:M27" si="4">RANK(L6,$L$5:$L$27,0)</f>
        <v>1</v>
      </c>
      <c r="N6" s="26">
        <v>9</v>
      </c>
      <c r="O6" s="26">
        <v>9</v>
      </c>
      <c r="P6" s="26">
        <v>11</v>
      </c>
      <c r="Q6" s="26">
        <v>11</v>
      </c>
      <c r="R6" s="33">
        <f t="shared" ref="R6:R27" si="5">SUM(N6:Q6)-MIN(N6:Q6)</f>
        <v>31</v>
      </c>
      <c r="S6" s="33">
        <f t="shared" ref="S6:S27" si="6">RANK(R6,$R$5:$R$27,0)</f>
        <v>1</v>
      </c>
      <c r="T6" s="33">
        <f t="shared" ref="T6:T27" si="7">G6+M6+S6</f>
        <v>3</v>
      </c>
      <c r="U6" s="33">
        <f t="shared" si="2"/>
        <v>1</v>
      </c>
    </row>
    <row r="7" spans="1:21" ht="19.5" customHeight="1" x14ac:dyDescent="0.3">
      <c r="A7" s="109" t="s">
        <v>132</v>
      </c>
      <c r="B7" s="97" t="s">
        <v>133</v>
      </c>
      <c r="C7" s="96" t="s">
        <v>113</v>
      </c>
      <c r="D7" s="63">
        <v>8.6999999999999993</v>
      </c>
      <c r="E7" s="63">
        <v>9.6999999999999993</v>
      </c>
      <c r="F7" s="32">
        <f t="shared" si="0"/>
        <v>18.399999999999999</v>
      </c>
      <c r="G7" s="33">
        <f t="shared" si="1"/>
        <v>2</v>
      </c>
      <c r="H7" s="26">
        <v>7</v>
      </c>
      <c r="I7" s="26">
        <v>7</v>
      </c>
      <c r="J7" s="26">
        <v>8</v>
      </c>
      <c r="K7" s="26">
        <v>8</v>
      </c>
      <c r="L7" s="33">
        <f t="shared" si="3"/>
        <v>23</v>
      </c>
      <c r="M7" s="33">
        <f t="shared" si="4"/>
        <v>1</v>
      </c>
      <c r="N7" s="26">
        <v>9</v>
      </c>
      <c r="O7" s="26">
        <v>8</v>
      </c>
      <c r="P7" s="26">
        <v>5</v>
      </c>
      <c r="Q7" s="26">
        <v>10</v>
      </c>
      <c r="R7" s="33">
        <f t="shared" si="5"/>
        <v>27</v>
      </c>
      <c r="S7" s="33">
        <f t="shared" si="6"/>
        <v>2</v>
      </c>
      <c r="T7" s="33">
        <f t="shared" si="7"/>
        <v>5</v>
      </c>
      <c r="U7" s="33">
        <f t="shared" si="2"/>
        <v>2</v>
      </c>
    </row>
    <row r="8" spans="1:21" ht="19.5" customHeight="1" x14ac:dyDescent="0.3">
      <c r="A8" s="145" t="s">
        <v>142</v>
      </c>
      <c r="B8" s="146" t="s">
        <v>98</v>
      </c>
      <c r="C8" s="150" t="s">
        <v>143</v>
      </c>
      <c r="D8" s="63">
        <v>10.1</v>
      </c>
      <c r="E8" s="63">
        <v>11.4</v>
      </c>
      <c r="F8" s="32">
        <f t="shared" si="0"/>
        <v>21.5</v>
      </c>
      <c r="G8" s="33">
        <f t="shared" si="1"/>
        <v>5</v>
      </c>
      <c r="H8" s="26">
        <v>7</v>
      </c>
      <c r="I8" s="26">
        <v>7</v>
      </c>
      <c r="J8" s="26">
        <v>7</v>
      </c>
      <c r="K8" s="26">
        <v>0</v>
      </c>
      <c r="L8" s="33">
        <f t="shared" si="3"/>
        <v>21</v>
      </c>
      <c r="M8" s="33">
        <f t="shared" si="4"/>
        <v>3</v>
      </c>
      <c r="N8" s="26">
        <v>8</v>
      </c>
      <c r="O8" s="26">
        <v>7</v>
      </c>
      <c r="P8" s="26">
        <v>9</v>
      </c>
      <c r="Q8" s="26">
        <v>10</v>
      </c>
      <c r="R8" s="33">
        <f t="shared" si="5"/>
        <v>27</v>
      </c>
      <c r="S8" s="33">
        <f t="shared" si="6"/>
        <v>2</v>
      </c>
      <c r="T8" s="33">
        <f t="shared" si="7"/>
        <v>10</v>
      </c>
      <c r="U8" s="33">
        <f t="shared" si="2"/>
        <v>3</v>
      </c>
    </row>
    <row r="9" spans="1:21" ht="19.5" customHeight="1" x14ac:dyDescent="0.3">
      <c r="A9" s="145" t="s">
        <v>154</v>
      </c>
      <c r="B9" s="146" t="s">
        <v>155</v>
      </c>
      <c r="C9" s="146" t="s">
        <v>61</v>
      </c>
      <c r="D9" s="63">
        <v>9.8000000000000007</v>
      </c>
      <c r="E9" s="63">
        <v>10.3</v>
      </c>
      <c r="F9" s="32">
        <f t="shared" si="0"/>
        <v>20.100000000000001</v>
      </c>
      <c r="G9" s="33">
        <f t="shared" si="1"/>
        <v>4</v>
      </c>
      <c r="H9" s="26">
        <v>4</v>
      </c>
      <c r="I9" s="26">
        <v>5</v>
      </c>
      <c r="J9" s="26">
        <v>4</v>
      </c>
      <c r="K9" s="26">
        <v>4</v>
      </c>
      <c r="L9" s="33">
        <f t="shared" si="3"/>
        <v>13</v>
      </c>
      <c r="M9" s="33">
        <f t="shared" si="4"/>
        <v>5</v>
      </c>
      <c r="N9" s="26">
        <v>3</v>
      </c>
      <c r="O9" s="26">
        <v>9</v>
      </c>
      <c r="P9" s="26">
        <v>8</v>
      </c>
      <c r="Q9" s="26">
        <v>7</v>
      </c>
      <c r="R9" s="33">
        <f t="shared" si="5"/>
        <v>24</v>
      </c>
      <c r="S9" s="33">
        <f t="shared" si="6"/>
        <v>4</v>
      </c>
      <c r="T9" s="33">
        <f t="shared" si="7"/>
        <v>13</v>
      </c>
      <c r="U9" s="33">
        <f t="shared" si="2"/>
        <v>5</v>
      </c>
    </row>
    <row r="10" spans="1:21" ht="19.5" customHeight="1" x14ac:dyDescent="0.35">
      <c r="A10" s="61"/>
      <c r="B10" s="61"/>
      <c r="C10" s="78"/>
      <c r="D10" s="63">
        <v>50</v>
      </c>
      <c r="E10" s="63"/>
      <c r="F10" s="32">
        <f t="shared" si="0"/>
        <v>50</v>
      </c>
      <c r="G10" s="33">
        <f t="shared" si="1"/>
        <v>6</v>
      </c>
      <c r="H10" s="26">
        <v>0</v>
      </c>
      <c r="I10" s="26">
        <v>0</v>
      </c>
      <c r="J10" s="26">
        <v>0</v>
      </c>
      <c r="K10" s="26">
        <v>0</v>
      </c>
      <c r="L10" s="33">
        <f t="shared" si="3"/>
        <v>0</v>
      </c>
      <c r="M10" s="33">
        <f t="shared" si="4"/>
        <v>6</v>
      </c>
      <c r="N10" s="26">
        <v>0</v>
      </c>
      <c r="O10" s="26">
        <v>0</v>
      </c>
      <c r="P10" s="26">
        <v>0</v>
      </c>
      <c r="Q10" s="26">
        <v>0</v>
      </c>
      <c r="R10" s="33">
        <f t="shared" si="5"/>
        <v>0</v>
      </c>
      <c r="S10" s="33">
        <f t="shared" si="6"/>
        <v>6</v>
      </c>
      <c r="T10" s="33">
        <f t="shared" si="7"/>
        <v>18</v>
      </c>
      <c r="U10" s="33">
        <f t="shared" si="2"/>
        <v>6</v>
      </c>
    </row>
    <row r="11" spans="1:21" ht="19.5" customHeight="1" x14ac:dyDescent="0.35">
      <c r="A11" s="61"/>
      <c r="B11" s="61"/>
      <c r="C11" s="78"/>
      <c r="D11" s="63">
        <v>50</v>
      </c>
      <c r="E11" s="63"/>
      <c r="F11" s="32">
        <f t="shared" si="0"/>
        <v>50</v>
      </c>
      <c r="G11" s="33">
        <f t="shared" si="1"/>
        <v>6</v>
      </c>
      <c r="H11" s="26">
        <v>0</v>
      </c>
      <c r="I11" s="26">
        <v>0</v>
      </c>
      <c r="J11" s="26">
        <v>0</v>
      </c>
      <c r="K11" s="26">
        <v>0</v>
      </c>
      <c r="L11" s="33">
        <f t="shared" si="3"/>
        <v>0</v>
      </c>
      <c r="M11" s="33">
        <f t="shared" si="4"/>
        <v>6</v>
      </c>
      <c r="N11" s="26">
        <v>0</v>
      </c>
      <c r="O11" s="26">
        <v>0</v>
      </c>
      <c r="P11" s="26">
        <v>0</v>
      </c>
      <c r="Q11" s="26">
        <v>0</v>
      </c>
      <c r="R11" s="33">
        <f t="shared" si="5"/>
        <v>0</v>
      </c>
      <c r="S11" s="33">
        <f t="shared" si="6"/>
        <v>6</v>
      </c>
      <c r="T11" s="33">
        <f t="shared" si="7"/>
        <v>18</v>
      </c>
      <c r="U11" s="33">
        <f t="shared" si="2"/>
        <v>6</v>
      </c>
    </row>
    <row r="12" spans="1:21" ht="19.5" customHeight="1" x14ac:dyDescent="0.35">
      <c r="A12" s="77"/>
      <c r="B12" s="77"/>
      <c r="C12" s="79"/>
      <c r="D12" s="63">
        <v>50</v>
      </c>
      <c r="E12" s="63"/>
      <c r="F12" s="32">
        <f t="shared" si="0"/>
        <v>50</v>
      </c>
      <c r="G12" s="33">
        <f t="shared" si="1"/>
        <v>6</v>
      </c>
      <c r="H12" s="26">
        <v>0</v>
      </c>
      <c r="I12" s="26">
        <v>0</v>
      </c>
      <c r="J12" s="26">
        <v>0</v>
      </c>
      <c r="K12" s="26">
        <v>0</v>
      </c>
      <c r="L12" s="33">
        <f t="shared" si="3"/>
        <v>0</v>
      </c>
      <c r="M12" s="33">
        <f t="shared" si="4"/>
        <v>6</v>
      </c>
      <c r="N12" s="26">
        <v>0</v>
      </c>
      <c r="O12" s="26">
        <v>0</v>
      </c>
      <c r="P12" s="26">
        <v>0</v>
      </c>
      <c r="Q12" s="26">
        <v>0</v>
      </c>
      <c r="R12" s="33">
        <f t="shared" si="5"/>
        <v>0</v>
      </c>
      <c r="S12" s="33">
        <f t="shared" si="6"/>
        <v>6</v>
      </c>
      <c r="T12" s="33">
        <f t="shared" si="7"/>
        <v>18</v>
      </c>
      <c r="U12" s="33">
        <f t="shared" si="2"/>
        <v>6</v>
      </c>
    </row>
    <row r="13" spans="1:21" ht="19.5" customHeight="1" x14ac:dyDescent="0.3">
      <c r="A13" s="80"/>
      <c r="B13" s="80"/>
      <c r="C13" s="81"/>
      <c r="D13" s="63">
        <v>50</v>
      </c>
      <c r="E13" s="63"/>
      <c r="F13" s="32">
        <f t="shared" si="0"/>
        <v>50</v>
      </c>
      <c r="G13" s="33">
        <f t="shared" si="1"/>
        <v>6</v>
      </c>
      <c r="H13" s="26">
        <v>0</v>
      </c>
      <c r="I13" s="26">
        <v>0</v>
      </c>
      <c r="J13" s="26">
        <v>0</v>
      </c>
      <c r="K13" s="26">
        <v>0</v>
      </c>
      <c r="L13" s="33">
        <f t="shared" si="3"/>
        <v>0</v>
      </c>
      <c r="M13" s="33">
        <f t="shared" si="4"/>
        <v>6</v>
      </c>
      <c r="N13" s="26">
        <v>0</v>
      </c>
      <c r="O13" s="26">
        <v>0</v>
      </c>
      <c r="P13" s="26">
        <v>0</v>
      </c>
      <c r="Q13" s="26">
        <v>0</v>
      </c>
      <c r="R13" s="33">
        <f t="shared" si="5"/>
        <v>0</v>
      </c>
      <c r="S13" s="33">
        <f t="shared" si="6"/>
        <v>6</v>
      </c>
      <c r="T13" s="33">
        <f t="shared" si="7"/>
        <v>18</v>
      </c>
      <c r="U13" s="33">
        <f t="shared" si="2"/>
        <v>6</v>
      </c>
    </row>
    <row r="14" spans="1:21" ht="19.5" customHeight="1" x14ac:dyDescent="0.3">
      <c r="A14" s="80"/>
      <c r="B14" s="80"/>
      <c r="C14" s="81"/>
      <c r="D14" s="63">
        <v>50</v>
      </c>
      <c r="E14" s="63"/>
      <c r="F14" s="32">
        <f t="shared" si="0"/>
        <v>50</v>
      </c>
      <c r="G14" s="33">
        <f t="shared" si="1"/>
        <v>6</v>
      </c>
      <c r="H14" s="26">
        <v>0</v>
      </c>
      <c r="I14" s="26">
        <v>0</v>
      </c>
      <c r="J14" s="26">
        <v>0</v>
      </c>
      <c r="K14" s="26">
        <v>0</v>
      </c>
      <c r="L14" s="33">
        <f t="shared" si="3"/>
        <v>0</v>
      </c>
      <c r="M14" s="33">
        <f t="shared" si="4"/>
        <v>6</v>
      </c>
      <c r="N14" s="26">
        <v>0</v>
      </c>
      <c r="O14" s="26">
        <v>0</v>
      </c>
      <c r="P14" s="26">
        <v>0</v>
      </c>
      <c r="Q14" s="26">
        <v>0</v>
      </c>
      <c r="R14" s="33">
        <f t="shared" si="5"/>
        <v>0</v>
      </c>
      <c r="S14" s="33">
        <f t="shared" si="6"/>
        <v>6</v>
      </c>
      <c r="T14" s="33">
        <f t="shared" si="7"/>
        <v>18</v>
      </c>
      <c r="U14" s="33">
        <f t="shared" si="2"/>
        <v>6</v>
      </c>
    </row>
    <row r="15" spans="1:21" ht="19.5" customHeight="1" x14ac:dyDescent="0.3">
      <c r="A15" s="80"/>
      <c r="B15" s="80"/>
      <c r="C15" s="81"/>
      <c r="D15" s="63">
        <v>50</v>
      </c>
      <c r="E15" s="63"/>
      <c r="F15" s="32">
        <f t="shared" si="0"/>
        <v>50</v>
      </c>
      <c r="G15" s="33">
        <f t="shared" si="1"/>
        <v>6</v>
      </c>
      <c r="H15" s="26">
        <v>0</v>
      </c>
      <c r="I15" s="26">
        <v>0</v>
      </c>
      <c r="J15" s="26">
        <v>0</v>
      </c>
      <c r="K15" s="26">
        <v>0</v>
      </c>
      <c r="L15" s="33">
        <f t="shared" si="3"/>
        <v>0</v>
      </c>
      <c r="M15" s="33">
        <f t="shared" si="4"/>
        <v>6</v>
      </c>
      <c r="N15" s="26">
        <v>0</v>
      </c>
      <c r="O15" s="26">
        <v>0</v>
      </c>
      <c r="P15" s="26">
        <v>0</v>
      </c>
      <c r="Q15" s="26">
        <v>0</v>
      </c>
      <c r="R15" s="33">
        <f t="shared" si="5"/>
        <v>0</v>
      </c>
      <c r="S15" s="33">
        <f t="shared" si="6"/>
        <v>6</v>
      </c>
      <c r="T15" s="33">
        <f t="shared" si="7"/>
        <v>18</v>
      </c>
      <c r="U15" s="33">
        <f t="shared" si="2"/>
        <v>6</v>
      </c>
    </row>
    <row r="16" spans="1:21" ht="19.5" customHeight="1" x14ac:dyDescent="0.3">
      <c r="A16" s="80"/>
      <c r="B16" s="80"/>
      <c r="C16" s="81"/>
      <c r="D16" s="63">
        <v>50</v>
      </c>
      <c r="E16" s="63"/>
      <c r="F16" s="32">
        <f t="shared" si="0"/>
        <v>50</v>
      </c>
      <c r="G16" s="33">
        <f t="shared" si="1"/>
        <v>6</v>
      </c>
      <c r="H16" s="26">
        <v>0</v>
      </c>
      <c r="I16" s="26">
        <v>0</v>
      </c>
      <c r="J16" s="26">
        <v>0</v>
      </c>
      <c r="K16" s="26">
        <v>0</v>
      </c>
      <c r="L16" s="33">
        <f t="shared" si="3"/>
        <v>0</v>
      </c>
      <c r="M16" s="33">
        <f t="shared" si="4"/>
        <v>6</v>
      </c>
      <c r="N16" s="26">
        <v>0</v>
      </c>
      <c r="O16" s="26">
        <v>0</v>
      </c>
      <c r="P16" s="26">
        <v>0</v>
      </c>
      <c r="Q16" s="26">
        <v>0</v>
      </c>
      <c r="R16" s="33">
        <f t="shared" si="5"/>
        <v>0</v>
      </c>
      <c r="S16" s="33">
        <f t="shared" si="6"/>
        <v>6</v>
      </c>
      <c r="T16" s="33">
        <f t="shared" si="7"/>
        <v>18</v>
      </c>
      <c r="U16" s="33">
        <f t="shared" si="2"/>
        <v>6</v>
      </c>
    </row>
    <row r="17" spans="1:21" ht="19.5" customHeight="1" x14ac:dyDescent="0.3">
      <c r="A17" s="80"/>
      <c r="B17" s="80"/>
      <c r="C17" s="81"/>
      <c r="D17" s="63">
        <v>50</v>
      </c>
      <c r="E17" s="63"/>
      <c r="F17" s="32">
        <f t="shared" si="0"/>
        <v>50</v>
      </c>
      <c r="G17" s="33">
        <f t="shared" si="1"/>
        <v>6</v>
      </c>
      <c r="H17" s="26">
        <v>0</v>
      </c>
      <c r="I17" s="26">
        <v>0</v>
      </c>
      <c r="J17" s="26">
        <v>0</v>
      </c>
      <c r="K17" s="26">
        <v>0</v>
      </c>
      <c r="L17" s="33">
        <f t="shared" si="3"/>
        <v>0</v>
      </c>
      <c r="M17" s="33">
        <f t="shared" si="4"/>
        <v>6</v>
      </c>
      <c r="N17" s="26">
        <v>0</v>
      </c>
      <c r="O17" s="26">
        <v>0</v>
      </c>
      <c r="P17" s="26">
        <v>0</v>
      </c>
      <c r="Q17" s="26">
        <v>0</v>
      </c>
      <c r="R17" s="33">
        <f t="shared" si="5"/>
        <v>0</v>
      </c>
      <c r="S17" s="33">
        <f t="shared" si="6"/>
        <v>6</v>
      </c>
      <c r="T17" s="33">
        <f t="shared" si="7"/>
        <v>18</v>
      </c>
      <c r="U17" s="33">
        <f t="shared" si="2"/>
        <v>6</v>
      </c>
    </row>
    <row r="18" spans="1:21" ht="19.5" customHeight="1" x14ac:dyDescent="0.4">
      <c r="A18" s="64"/>
      <c r="B18" s="64"/>
      <c r="C18" s="64"/>
      <c r="D18" s="63">
        <v>50</v>
      </c>
      <c r="E18" s="63"/>
      <c r="F18" s="32">
        <f t="shared" si="0"/>
        <v>50</v>
      </c>
      <c r="G18" s="33">
        <f t="shared" si="1"/>
        <v>6</v>
      </c>
      <c r="H18" s="26">
        <v>0</v>
      </c>
      <c r="I18" s="26">
        <v>0</v>
      </c>
      <c r="J18" s="26">
        <v>0</v>
      </c>
      <c r="K18" s="26">
        <v>0</v>
      </c>
      <c r="L18" s="33">
        <f t="shared" si="3"/>
        <v>0</v>
      </c>
      <c r="M18" s="33">
        <f t="shared" si="4"/>
        <v>6</v>
      </c>
      <c r="N18" s="26">
        <v>0</v>
      </c>
      <c r="O18" s="26">
        <v>0</v>
      </c>
      <c r="P18" s="26">
        <v>0</v>
      </c>
      <c r="Q18" s="26">
        <v>0</v>
      </c>
      <c r="R18" s="33">
        <f t="shared" si="5"/>
        <v>0</v>
      </c>
      <c r="S18" s="33">
        <f t="shared" si="6"/>
        <v>6</v>
      </c>
      <c r="T18" s="33">
        <f t="shared" si="7"/>
        <v>18</v>
      </c>
      <c r="U18" s="33">
        <f t="shared" si="2"/>
        <v>6</v>
      </c>
    </row>
    <row r="19" spans="1:21" ht="19.5" customHeight="1" x14ac:dyDescent="0.3">
      <c r="A19" s="80"/>
      <c r="B19" s="80"/>
      <c r="C19" s="80"/>
      <c r="D19" s="63">
        <v>50</v>
      </c>
      <c r="E19" s="63"/>
      <c r="F19" s="32">
        <f t="shared" si="0"/>
        <v>50</v>
      </c>
      <c r="G19" s="33">
        <f t="shared" si="1"/>
        <v>6</v>
      </c>
      <c r="H19" s="26">
        <v>0</v>
      </c>
      <c r="I19" s="26">
        <v>0</v>
      </c>
      <c r="J19" s="26">
        <v>0</v>
      </c>
      <c r="K19" s="26">
        <v>0</v>
      </c>
      <c r="L19" s="33">
        <f t="shared" si="3"/>
        <v>0</v>
      </c>
      <c r="M19" s="33">
        <f t="shared" si="4"/>
        <v>6</v>
      </c>
      <c r="N19" s="26">
        <v>0</v>
      </c>
      <c r="O19" s="26">
        <v>0</v>
      </c>
      <c r="P19" s="26">
        <v>0</v>
      </c>
      <c r="Q19" s="26">
        <v>0</v>
      </c>
      <c r="R19" s="33">
        <f t="shared" si="5"/>
        <v>0</v>
      </c>
      <c r="S19" s="33">
        <f t="shared" si="6"/>
        <v>6</v>
      </c>
      <c r="T19" s="33">
        <f t="shared" si="7"/>
        <v>18</v>
      </c>
      <c r="U19" s="33">
        <f t="shared" si="2"/>
        <v>6</v>
      </c>
    </row>
    <row r="20" spans="1:21" ht="19.5" customHeight="1" x14ac:dyDescent="0.3">
      <c r="A20" s="80"/>
      <c r="B20" s="80"/>
      <c r="C20" s="80"/>
      <c r="D20" s="63">
        <v>50</v>
      </c>
      <c r="E20" s="63"/>
      <c r="F20" s="32">
        <f t="shared" si="0"/>
        <v>50</v>
      </c>
      <c r="G20" s="33">
        <f t="shared" si="1"/>
        <v>6</v>
      </c>
      <c r="H20" s="26">
        <v>0</v>
      </c>
      <c r="I20" s="26">
        <v>0</v>
      </c>
      <c r="J20" s="26">
        <v>0</v>
      </c>
      <c r="K20" s="26">
        <v>0</v>
      </c>
      <c r="L20" s="33">
        <f t="shared" si="3"/>
        <v>0</v>
      </c>
      <c r="M20" s="33">
        <f t="shared" si="4"/>
        <v>6</v>
      </c>
      <c r="N20" s="26">
        <v>0</v>
      </c>
      <c r="O20" s="26">
        <v>0</v>
      </c>
      <c r="P20" s="26">
        <v>0</v>
      </c>
      <c r="Q20" s="26">
        <v>0</v>
      </c>
      <c r="R20" s="33">
        <f t="shared" si="5"/>
        <v>0</v>
      </c>
      <c r="S20" s="33">
        <f t="shared" si="6"/>
        <v>6</v>
      </c>
      <c r="T20" s="33">
        <f t="shared" si="7"/>
        <v>18</v>
      </c>
      <c r="U20" s="33">
        <f t="shared" si="2"/>
        <v>6</v>
      </c>
    </row>
    <row r="21" spans="1:21" ht="19.5" customHeight="1" x14ac:dyDescent="0.3">
      <c r="A21" s="80"/>
      <c r="B21" s="80"/>
      <c r="C21" s="80"/>
      <c r="D21" s="63">
        <v>50</v>
      </c>
      <c r="E21" s="63"/>
      <c r="F21" s="32">
        <f t="shared" si="0"/>
        <v>50</v>
      </c>
      <c r="G21" s="33">
        <f t="shared" si="1"/>
        <v>6</v>
      </c>
      <c r="H21" s="26">
        <v>0</v>
      </c>
      <c r="I21" s="26">
        <v>0</v>
      </c>
      <c r="J21" s="26">
        <v>0</v>
      </c>
      <c r="K21" s="26">
        <v>0</v>
      </c>
      <c r="L21" s="33">
        <f t="shared" si="3"/>
        <v>0</v>
      </c>
      <c r="M21" s="33">
        <f t="shared" si="4"/>
        <v>6</v>
      </c>
      <c r="N21" s="26">
        <v>0</v>
      </c>
      <c r="O21" s="26">
        <v>0</v>
      </c>
      <c r="P21" s="26">
        <v>0</v>
      </c>
      <c r="Q21" s="26">
        <v>0</v>
      </c>
      <c r="R21" s="33">
        <f t="shared" si="5"/>
        <v>0</v>
      </c>
      <c r="S21" s="33">
        <f t="shared" si="6"/>
        <v>6</v>
      </c>
      <c r="T21" s="33">
        <f t="shared" si="7"/>
        <v>18</v>
      </c>
      <c r="U21" s="33">
        <f t="shared" si="2"/>
        <v>6</v>
      </c>
    </row>
    <row r="22" spans="1:21" ht="19.5" customHeight="1" x14ac:dyDescent="0.4">
      <c r="A22" s="64"/>
      <c r="B22" s="64"/>
      <c r="C22" s="64"/>
      <c r="D22" s="63">
        <v>50</v>
      </c>
      <c r="E22" s="63"/>
      <c r="F22" s="32">
        <f t="shared" si="0"/>
        <v>50</v>
      </c>
      <c r="G22" s="33">
        <f t="shared" si="1"/>
        <v>6</v>
      </c>
      <c r="H22" s="26">
        <v>0</v>
      </c>
      <c r="I22" s="26">
        <v>0</v>
      </c>
      <c r="J22" s="26">
        <v>0</v>
      </c>
      <c r="K22" s="26">
        <v>0</v>
      </c>
      <c r="L22" s="33">
        <f t="shared" si="3"/>
        <v>0</v>
      </c>
      <c r="M22" s="33">
        <f t="shared" si="4"/>
        <v>6</v>
      </c>
      <c r="N22" s="26">
        <v>0</v>
      </c>
      <c r="O22" s="26">
        <v>0</v>
      </c>
      <c r="P22" s="26">
        <v>0</v>
      </c>
      <c r="Q22" s="26">
        <v>0</v>
      </c>
      <c r="R22" s="33">
        <f t="shared" si="5"/>
        <v>0</v>
      </c>
      <c r="S22" s="33">
        <f t="shared" si="6"/>
        <v>6</v>
      </c>
      <c r="T22" s="33">
        <f t="shared" si="7"/>
        <v>18</v>
      </c>
      <c r="U22" s="33">
        <f t="shared" si="2"/>
        <v>6</v>
      </c>
    </row>
    <row r="23" spans="1:21" ht="19.5" customHeight="1" x14ac:dyDescent="0.4">
      <c r="A23" s="64"/>
      <c r="B23" s="64"/>
      <c r="C23" s="64"/>
      <c r="D23" s="63">
        <v>50</v>
      </c>
      <c r="E23" s="63"/>
      <c r="F23" s="32">
        <f t="shared" si="0"/>
        <v>50</v>
      </c>
      <c r="G23" s="33">
        <f t="shared" si="1"/>
        <v>6</v>
      </c>
      <c r="H23" s="26">
        <v>0</v>
      </c>
      <c r="I23" s="26">
        <v>0</v>
      </c>
      <c r="J23" s="26">
        <v>0</v>
      </c>
      <c r="K23" s="26">
        <v>0</v>
      </c>
      <c r="L23" s="33">
        <f t="shared" si="3"/>
        <v>0</v>
      </c>
      <c r="M23" s="33">
        <f t="shared" si="4"/>
        <v>6</v>
      </c>
      <c r="N23" s="26">
        <v>0</v>
      </c>
      <c r="O23" s="26">
        <v>0</v>
      </c>
      <c r="P23" s="26">
        <v>0</v>
      </c>
      <c r="Q23" s="26">
        <v>0</v>
      </c>
      <c r="R23" s="33">
        <f t="shared" si="5"/>
        <v>0</v>
      </c>
      <c r="S23" s="33">
        <f t="shared" si="6"/>
        <v>6</v>
      </c>
      <c r="T23" s="33">
        <f t="shared" si="7"/>
        <v>18</v>
      </c>
      <c r="U23" s="33">
        <f t="shared" si="2"/>
        <v>6</v>
      </c>
    </row>
    <row r="24" spans="1:21" ht="19.5" customHeight="1" x14ac:dyDescent="0.4">
      <c r="A24" s="64"/>
      <c r="B24" s="64"/>
      <c r="C24" s="64"/>
      <c r="D24" s="63">
        <v>50</v>
      </c>
      <c r="E24" s="63"/>
      <c r="F24" s="32">
        <f t="shared" si="0"/>
        <v>50</v>
      </c>
      <c r="G24" s="33">
        <f t="shared" si="1"/>
        <v>6</v>
      </c>
      <c r="H24" s="26">
        <v>0</v>
      </c>
      <c r="I24" s="26">
        <v>0</v>
      </c>
      <c r="J24" s="26">
        <v>0</v>
      </c>
      <c r="K24" s="26">
        <v>0</v>
      </c>
      <c r="L24" s="33">
        <f t="shared" si="3"/>
        <v>0</v>
      </c>
      <c r="M24" s="33">
        <f t="shared" si="4"/>
        <v>6</v>
      </c>
      <c r="N24" s="26">
        <v>0</v>
      </c>
      <c r="O24" s="26">
        <v>0</v>
      </c>
      <c r="P24" s="26">
        <v>0</v>
      </c>
      <c r="Q24" s="26">
        <v>0</v>
      </c>
      <c r="R24" s="33">
        <f t="shared" si="5"/>
        <v>0</v>
      </c>
      <c r="S24" s="33">
        <f t="shared" si="6"/>
        <v>6</v>
      </c>
      <c r="T24" s="33">
        <f t="shared" si="7"/>
        <v>18</v>
      </c>
      <c r="U24" s="33">
        <f t="shared" si="2"/>
        <v>6</v>
      </c>
    </row>
    <row r="25" spans="1:21" ht="19.5" customHeight="1" x14ac:dyDescent="0.4">
      <c r="A25" s="64"/>
      <c r="B25" s="64"/>
      <c r="C25" s="64"/>
      <c r="D25" s="63">
        <v>50</v>
      </c>
      <c r="E25" s="63"/>
      <c r="F25" s="32">
        <f t="shared" si="0"/>
        <v>50</v>
      </c>
      <c r="G25" s="33">
        <f t="shared" si="1"/>
        <v>6</v>
      </c>
      <c r="H25" s="26">
        <v>0</v>
      </c>
      <c r="I25" s="26">
        <v>0</v>
      </c>
      <c r="J25" s="26">
        <v>0</v>
      </c>
      <c r="K25" s="26">
        <v>0</v>
      </c>
      <c r="L25" s="33">
        <f t="shared" si="3"/>
        <v>0</v>
      </c>
      <c r="M25" s="33">
        <f t="shared" si="4"/>
        <v>6</v>
      </c>
      <c r="N25" s="26">
        <v>0</v>
      </c>
      <c r="O25" s="26">
        <v>0</v>
      </c>
      <c r="P25" s="26">
        <v>0</v>
      </c>
      <c r="Q25" s="26">
        <v>0</v>
      </c>
      <c r="R25" s="33">
        <f t="shared" si="5"/>
        <v>0</v>
      </c>
      <c r="S25" s="33">
        <f t="shared" si="6"/>
        <v>6</v>
      </c>
      <c r="T25" s="33">
        <f t="shared" si="7"/>
        <v>18</v>
      </c>
      <c r="U25" s="33">
        <f t="shared" si="2"/>
        <v>6</v>
      </c>
    </row>
    <row r="26" spans="1:21" ht="19.5" customHeight="1" x14ac:dyDescent="0.4">
      <c r="A26" s="64"/>
      <c r="B26" s="64"/>
      <c r="C26" s="64"/>
      <c r="D26" s="63">
        <v>50</v>
      </c>
      <c r="E26" s="63"/>
      <c r="F26" s="32">
        <f t="shared" si="0"/>
        <v>50</v>
      </c>
      <c r="G26" s="33">
        <f t="shared" si="1"/>
        <v>6</v>
      </c>
      <c r="H26" s="26">
        <v>0</v>
      </c>
      <c r="I26" s="26">
        <v>0</v>
      </c>
      <c r="J26" s="26">
        <v>0</v>
      </c>
      <c r="K26" s="26">
        <v>0</v>
      </c>
      <c r="L26" s="33">
        <f t="shared" si="3"/>
        <v>0</v>
      </c>
      <c r="M26" s="33">
        <f t="shared" si="4"/>
        <v>6</v>
      </c>
      <c r="N26" s="26">
        <v>0</v>
      </c>
      <c r="O26" s="26">
        <v>0</v>
      </c>
      <c r="P26" s="26">
        <v>0</v>
      </c>
      <c r="Q26" s="26">
        <v>0</v>
      </c>
      <c r="R26" s="33">
        <f t="shared" si="5"/>
        <v>0</v>
      </c>
      <c r="S26" s="33">
        <f t="shared" si="6"/>
        <v>6</v>
      </c>
      <c r="T26" s="33">
        <f t="shared" si="7"/>
        <v>18</v>
      </c>
      <c r="U26" s="33">
        <f t="shared" si="2"/>
        <v>6</v>
      </c>
    </row>
    <row r="27" spans="1:21" ht="19.5" customHeight="1" x14ac:dyDescent="0.4">
      <c r="A27" s="64"/>
      <c r="B27" s="64"/>
      <c r="C27" s="64"/>
      <c r="D27" s="63">
        <v>50</v>
      </c>
      <c r="E27" s="63"/>
      <c r="F27" s="32">
        <f t="shared" si="0"/>
        <v>50</v>
      </c>
      <c r="G27" s="33">
        <f t="shared" si="1"/>
        <v>6</v>
      </c>
      <c r="H27" s="26">
        <v>0</v>
      </c>
      <c r="I27" s="26">
        <v>0</v>
      </c>
      <c r="J27" s="26">
        <v>0</v>
      </c>
      <c r="K27" s="26">
        <v>0</v>
      </c>
      <c r="L27" s="33">
        <f t="shared" si="3"/>
        <v>0</v>
      </c>
      <c r="M27" s="33">
        <f t="shared" si="4"/>
        <v>6</v>
      </c>
      <c r="N27" s="26">
        <v>0</v>
      </c>
      <c r="O27" s="26">
        <v>0</v>
      </c>
      <c r="P27" s="26">
        <v>0</v>
      </c>
      <c r="Q27" s="26">
        <v>0</v>
      </c>
      <c r="R27" s="33">
        <f t="shared" si="5"/>
        <v>0</v>
      </c>
      <c r="S27" s="33">
        <f t="shared" si="6"/>
        <v>6</v>
      </c>
      <c r="T27" s="33">
        <f t="shared" si="7"/>
        <v>18</v>
      </c>
      <c r="U27" s="33">
        <f t="shared" si="2"/>
        <v>6</v>
      </c>
    </row>
  </sheetData>
  <mergeCells count="3">
    <mergeCell ref="F1:G1"/>
    <mergeCell ref="H3:K3"/>
    <mergeCell ref="N3:Q3"/>
  </mergeCells>
  <pageMargins left="0.23622047244094491" right="0.2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70" zoomScaleNormal="70" workbookViewId="0">
      <selection activeCell="W19" sqref="W19"/>
    </sheetView>
  </sheetViews>
  <sheetFormatPr baseColWidth="10" defaultColWidth="10.88671875" defaultRowHeight="15" customHeight="1" x14ac:dyDescent="0.3"/>
  <cols>
    <col min="1" max="1" width="19" style="4" customWidth="1"/>
    <col min="2" max="2" width="14.88671875" style="4" customWidth="1"/>
    <col min="3" max="3" width="19" style="4" customWidth="1"/>
    <col min="4" max="5" width="6.44140625" style="4" customWidth="1"/>
    <col min="6" max="6" width="7.33203125" style="4" customWidth="1"/>
    <col min="7" max="7" width="5.88671875" style="4" customWidth="1"/>
    <col min="8" max="10" width="7" style="4" customWidth="1"/>
    <col min="11" max="11" width="8.44140625" style="4" customWidth="1"/>
    <col min="12" max="13" width="7.88671875" style="4" customWidth="1"/>
    <col min="14" max="16" width="7" style="4" customWidth="1"/>
    <col min="17" max="17" width="8.44140625" style="4" customWidth="1"/>
    <col min="18" max="19" width="7.88671875" style="4" customWidth="1"/>
    <col min="20" max="20" width="7" style="4" customWidth="1"/>
    <col min="21" max="21" width="6.44140625" style="4" customWidth="1"/>
    <col min="22" max="16384" width="10.88671875" style="4"/>
  </cols>
  <sheetData>
    <row r="1" spans="1:21" ht="21" customHeight="1" x14ac:dyDescent="0.4">
      <c r="A1" s="41" t="s">
        <v>41</v>
      </c>
      <c r="B1" s="42"/>
      <c r="C1" s="43"/>
      <c r="D1" s="66" t="s">
        <v>30</v>
      </c>
      <c r="E1" s="67"/>
      <c r="F1" s="186">
        <v>2015</v>
      </c>
      <c r="G1" s="187"/>
      <c r="H1" s="10"/>
      <c r="I1" s="10"/>
      <c r="J1" s="10"/>
      <c r="K1" s="11"/>
      <c r="L1" s="68"/>
      <c r="M1" s="68"/>
      <c r="N1" s="10"/>
      <c r="O1" s="10"/>
      <c r="P1" s="10"/>
      <c r="Q1" s="11"/>
      <c r="R1" s="68"/>
      <c r="S1" s="68"/>
      <c r="T1" s="69"/>
      <c r="U1" s="69"/>
    </row>
    <row r="2" spans="1:21" ht="11.25" customHeight="1" x14ac:dyDescent="0.4">
      <c r="A2" s="44"/>
      <c r="B2" s="44"/>
      <c r="C2" s="44"/>
      <c r="D2" s="70"/>
      <c r="E2" s="44"/>
      <c r="F2" s="44"/>
      <c r="G2" s="47"/>
      <c r="H2" s="47"/>
      <c r="I2" s="47"/>
      <c r="J2" s="47"/>
      <c r="K2" s="47"/>
      <c r="L2" s="44"/>
      <c r="M2" s="44"/>
      <c r="N2" s="47"/>
      <c r="O2" s="47"/>
      <c r="P2" s="47"/>
      <c r="Q2" s="47"/>
      <c r="R2" s="44"/>
      <c r="S2" s="44"/>
      <c r="T2" s="71"/>
      <c r="U2" s="71"/>
    </row>
    <row r="3" spans="1:21" ht="21" customHeight="1" x14ac:dyDescent="0.4">
      <c r="A3" s="48" t="s">
        <v>1</v>
      </c>
      <c r="B3" s="48" t="s">
        <v>2</v>
      </c>
      <c r="C3" s="48" t="s">
        <v>3</v>
      </c>
      <c r="D3" s="72" t="s">
        <v>18</v>
      </c>
      <c r="E3" s="73"/>
      <c r="F3" s="74" t="s">
        <v>5</v>
      </c>
      <c r="G3" s="52" t="s">
        <v>37</v>
      </c>
      <c r="H3" s="193" t="s">
        <v>48</v>
      </c>
      <c r="I3" s="194"/>
      <c r="J3" s="194"/>
      <c r="K3" s="195"/>
      <c r="L3" s="75" t="s">
        <v>7</v>
      </c>
      <c r="M3" s="76" t="s">
        <v>37</v>
      </c>
      <c r="N3" s="193" t="s">
        <v>35</v>
      </c>
      <c r="O3" s="194"/>
      <c r="P3" s="194"/>
      <c r="Q3" s="195"/>
      <c r="R3" s="75" t="s">
        <v>7</v>
      </c>
      <c r="S3" s="76" t="s">
        <v>37</v>
      </c>
      <c r="T3" s="52" t="s">
        <v>8</v>
      </c>
      <c r="U3" s="52" t="s">
        <v>6</v>
      </c>
    </row>
    <row r="4" spans="1:21" ht="21.9" customHeight="1" x14ac:dyDescent="0.4">
      <c r="A4" s="54"/>
      <c r="B4" s="54"/>
      <c r="C4" s="54"/>
      <c r="D4" s="55" t="s">
        <v>9</v>
      </c>
      <c r="E4" s="55" t="s">
        <v>10</v>
      </c>
      <c r="F4" s="55" t="s">
        <v>11</v>
      </c>
      <c r="G4" s="56"/>
      <c r="H4" s="59" t="s">
        <v>12</v>
      </c>
      <c r="I4" s="59" t="s">
        <v>13</v>
      </c>
      <c r="J4" s="59" t="s">
        <v>14</v>
      </c>
      <c r="K4" s="59" t="s">
        <v>39</v>
      </c>
      <c r="L4" s="58"/>
      <c r="M4" s="58"/>
      <c r="N4" s="59" t="s">
        <v>12</v>
      </c>
      <c r="O4" s="59" t="s">
        <v>13</v>
      </c>
      <c r="P4" s="59" t="s">
        <v>14</v>
      </c>
      <c r="Q4" s="59" t="s">
        <v>39</v>
      </c>
      <c r="R4" s="58"/>
      <c r="S4" s="58"/>
      <c r="T4" s="59" t="s">
        <v>15</v>
      </c>
      <c r="U4" s="59" t="s">
        <v>15</v>
      </c>
    </row>
    <row r="5" spans="1:21" ht="19.5" customHeight="1" x14ac:dyDescent="0.3">
      <c r="A5" s="109" t="s">
        <v>65</v>
      </c>
      <c r="B5" s="97" t="s">
        <v>71</v>
      </c>
      <c r="C5" s="97" t="s">
        <v>61</v>
      </c>
      <c r="D5" s="63">
        <v>8.1999999999999993</v>
      </c>
      <c r="E5" s="63">
        <v>9</v>
      </c>
      <c r="F5" s="32">
        <f t="shared" ref="F5:F27" si="0">D5+E5</f>
        <v>17.2</v>
      </c>
      <c r="G5" s="33">
        <f t="shared" ref="G5:G27" si="1">RANK(F5,$F$5:$F$27,1)</f>
        <v>4</v>
      </c>
      <c r="H5" s="25">
        <v>6</v>
      </c>
      <c r="I5" s="25">
        <v>7</v>
      </c>
      <c r="J5" s="25">
        <v>6</v>
      </c>
      <c r="K5" s="25">
        <v>7</v>
      </c>
      <c r="L5" s="33">
        <f>SUM(H5:K5)-MIN(H5:K5)</f>
        <v>20</v>
      </c>
      <c r="M5" s="33">
        <f>RANK(L5,$L$5:$L$27,0)</f>
        <v>8</v>
      </c>
      <c r="N5" s="25">
        <v>6</v>
      </c>
      <c r="O5" s="25">
        <v>6</v>
      </c>
      <c r="P5" s="25">
        <v>5</v>
      </c>
      <c r="Q5" s="25">
        <v>6</v>
      </c>
      <c r="R5" s="33">
        <f>SUM(N5:Q5)-MIN(N5:Q5)</f>
        <v>18</v>
      </c>
      <c r="S5" s="33">
        <f>RANK(R5,$R$5:$R$27,0)</f>
        <v>8</v>
      </c>
      <c r="T5" s="33">
        <f>G5+M5+S5</f>
        <v>20</v>
      </c>
      <c r="U5" s="33">
        <f t="shared" ref="U5:U27" si="2">RANK(T5,$T$5:$T$27,1)</f>
        <v>8</v>
      </c>
    </row>
    <row r="6" spans="1:21" ht="19.5" customHeight="1" x14ac:dyDescent="0.3">
      <c r="A6" s="109"/>
      <c r="B6" s="154"/>
      <c r="C6" s="97"/>
      <c r="D6" s="152">
        <v>50</v>
      </c>
      <c r="E6" s="63"/>
      <c r="F6" s="32">
        <f t="shared" si="0"/>
        <v>50</v>
      </c>
      <c r="G6" s="33">
        <f t="shared" si="1"/>
        <v>9</v>
      </c>
      <c r="H6" s="26">
        <v>0</v>
      </c>
      <c r="I6" s="26">
        <v>0</v>
      </c>
      <c r="J6" s="26">
        <v>0</v>
      </c>
      <c r="K6" s="26">
        <v>0</v>
      </c>
      <c r="L6" s="33">
        <f t="shared" ref="L6:L27" si="3">SUM(H6:K6)-MIN(H6:K6)</f>
        <v>0</v>
      </c>
      <c r="M6" s="33">
        <f t="shared" ref="M6:M27" si="4">RANK(L6,$L$5:$L$27,0)</f>
        <v>9</v>
      </c>
      <c r="N6" s="26">
        <v>0</v>
      </c>
      <c r="O6" s="26">
        <v>0</v>
      </c>
      <c r="P6" s="26">
        <v>0</v>
      </c>
      <c r="Q6" s="26">
        <v>0</v>
      </c>
      <c r="R6" s="33">
        <f t="shared" ref="R6:R27" si="5">SUM(N6:Q6)-MIN(N6:Q6)</f>
        <v>0</v>
      </c>
      <c r="S6" s="33">
        <f t="shared" ref="S6:S27" si="6">RANK(R6,$R$5:$R$27,0)</f>
        <v>9</v>
      </c>
      <c r="T6" s="33">
        <f t="shared" ref="T6:T27" si="7">G6+M6+S6</f>
        <v>27</v>
      </c>
      <c r="U6" s="33">
        <f t="shared" si="2"/>
        <v>9</v>
      </c>
    </row>
    <row r="7" spans="1:21" ht="19.5" customHeight="1" x14ac:dyDescent="0.3">
      <c r="A7" s="109" t="s">
        <v>86</v>
      </c>
      <c r="B7" s="154" t="s">
        <v>87</v>
      </c>
      <c r="C7" s="97" t="s">
        <v>88</v>
      </c>
      <c r="D7" s="152">
        <v>7.6</v>
      </c>
      <c r="E7" s="63">
        <v>8.5</v>
      </c>
      <c r="F7" s="32">
        <f t="shared" si="0"/>
        <v>16.100000000000001</v>
      </c>
      <c r="G7" s="33">
        <f t="shared" si="1"/>
        <v>3</v>
      </c>
      <c r="H7" s="26">
        <v>7</v>
      </c>
      <c r="I7" s="26">
        <v>8</v>
      </c>
      <c r="J7" s="26">
        <v>9</v>
      </c>
      <c r="K7" s="26">
        <v>9</v>
      </c>
      <c r="L7" s="33">
        <f t="shared" si="3"/>
        <v>26</v>
      </c>
      <c r="M7" s="33">
        <f t="shared" si="4"/>
        <v>3</v>
      </c>
      <c r="N7" s="26">
        <v>6</v>
      </c>
      <c r="O7" s="26">
        <v>8</v>
      </c>
      <c r="P7" s="26">
        <v>6</v>
      </c>
      <c r="Q7" s="26">
        <v>5</v>
      </c>
      <c r="R7" s="33">
        <f t="shared" si="5"/>
        <v>20</v>
      </c>
      <c r="S7" s="33">
        <f t="shared" si="6"/>
        <v>7</v>
      </c>
      <c r="T7" s="33">
        <f t="shared" si="7"/>
        <v>13</v>
      </c>
      <c r="U7" s="33">
        <f t="shared" si="2"/>
        <v>3</v>
      </c>
    </row>
    <row r="8" spans="1:21" ht="19.5" customHeight="1" x14ac:dyDescent="0.3">
      <c r="A8" s="109" t="s">
        <v>73</v>
      </c>
      <c r="B8" s="154" t="s">
        <v>104</v>
      </c>
      <c r="C8" s="96" t="s">
        <v>100</v>
      </c>
      <c r="D8" s="152">
        <v>7.4</v>
      </c>
      <c r="E8" s="63">
        <v>8.3000000000000007</v>
      </c>
      <c r="F8" s="32">
        <f t="shared" si="0"/>
        <v>15.700000000000001</v>
      </c>
      <c r="G8" s="33">
        <f t="shared" si="1"/>
        <v>1</v>
      </c>
      <c r="H8" s="26">
        <v>9</v>
      </c>
      <c r="I8" s="26">
        <v>9</v>
      </c>
      <c r="J8" s="26">
        <v>9</v>
      </c>
      <c r="K8" s="26">
        <v>9</v>
      </c>
      <c r="L8" s="33">
        <f t="shared" si="3"/>
        <v>27</v>
      </c>
      <c r="M8" s="33">
        <f t="shared" si="4"/>
        <v>1</v>
      </c>
      <c r="N8" s="26">
        <v>13</v>
      </c>
      <c r="O8" s="26">
        <v>14</v>
      </c>
      <c r="P8" s="26">
        <v>15</v>
      </c>
      <c r="Q8" s="26">
        <v>14</v>
      </c>
      <c r="R8" s="33">
        <f t="shared" si="5"/>
        <v>43</v>
      </c>
      <c r="S8" s="33">
        <f t="shared" si="6"/>
        <v>2</v>
      </c>
      <c r="T8" s="33">
        <f t="shared" si="7"/>
        <v>4</v>
      </c>
      <c r="U8" s="33">
        <f t="shared" si="2"/>
        <v>1</v>
      </c>
    </row>
    <row r="9" spans="1:21" ht="19.5" customHeight="1" x14ac:dyDescent="0.3">
      <c r="A9" s="109" t="s">
        <v>121</v>
      </c>
      <c r="B9" s="154" t="s">
        <v>122</v>
      </c>
      <c r="C9" s="96" t="s">
        <v>113</v>
      </c>
      <c r="D9" s="152">
        <v>8.8000000000000007</v>
      </c>
      <c r="E9" s="63">
        <v>10.6</v>
      </c>
      <c r="F9" s="32">
        <f t="shared" si="0"/>
        <v>19.399999999999999</v>
      </c>
      <c r="G9" s="33">
        <f t="shared" si="1"/>
        <v>7</v>
      </c>
      <c r="H9" s="26">
        <v>7</v>
      </c>
      <c r="I9" s="26">
        <v>5</v>
      </c>
      <c r="J9" s="26">
        <v>8</v>
      </c>
      <c r="K9" s="26">
        <v>7</v>
      </c>
      <c r="L9" s="33">
        <f t="shared" si="3"/>
        <v>22</v>
      </c>
      <c r="M9" s="33">
        <f t="shared" si="4"/>
        <v>6</v>
      </c>
      <c r="N9" s="26">
        <v>10</v>
      </c>
      <c r="O9" s="26">
        <v>0</v>
      </c>
      <c r="P9" s="26">
        <v>10</v>
      </c>
      <c r="Q9" s="26">
        <v>8</v>
      </c>
      <c r="R9" s="33">
        <f t="shared" si="5"/>
        <v>28</v>
      </c>
      <c r="S9" s="33">
        <f t="shared" si="6"/>
        <v>4</v>
      </c>
      <c r="T9" s="33">
        <f t="shared" si="7"/>
        <v>17</v>
      </c>
      <c r="U9" s="33">
        <f t="shared" si="2"/>
        <v>7</v>
      </c>
    </row>
    <row r="10" spans="1:21" ht="19.5" customHeight="1" x14ac:dyDescent="0.3">
      <c r="A10" s="109" t="s">
        <v>123</v>
      </c>
      <c r="B10" s="154" t="s">
        <v>124</v>
      </c>
      <c r="C10" s="96" t="s">
        <v>113</v>
      </c>
      <c r="D10" s="152">
        <v>8.6999999999999993</v>
      </c>
      <c r="E10" s="63">
        <v>9.4</v>
      </c>
      <c r="F10" s="32">
        <f t="shared" si="0"/>
        <v>18.100000000000001</v>
      </c>
      <c r="G10" s="33">
        <f t="shared" si="1"/>
        <v>5</v>
      </c>
      <c r="H10" s="26">
        <v>8</v>
      </c>
      <c r="I10" s="26">
        <v>8</v>
      </c>
      <c r="J10" s="26">
        <v>8</v>
      </c>
      <c r="K10" s="26">
        <v>8</v>
      </c>
      <c r="L10" s="33">
        <f t="shared" si="3"/>
        <v>24</v>
      </c>
      <c r="M10" s="33">
        <f t="shared" si="4"/>
        <v>5</v>
      </c>
      <c r="N10" s="26">
        <v>7</v>
      </c>
      <c r="O10" s="26">
        <v>8</v>
      </c>
      <c r="P10" s="26">
        <v>8</v>
      </c>
      <c r="Q10" s="26">
        <v>8</v>
      </c>
      <c r="R10" s="33">
        <f t="shared" si="5"/>
        <v>24</v>
      </c>
      <c r="S10" s="33">
        <f t="shared" si="6"/>
        <v>6</v>
      </c>
      <c r="T10" s="33">
        <f t="shared" si="7"/>
        <v>16</v>
      </c>
      <c r="U10" s="33">
        <f t="shared" si="2"/>
        <v>5</v>
      </c>
    </row>
    <row r="11" spans="1:21" ht="19.5" customHeight="1" x14ac:dyDescent="0.3">
      <c r="A11" s="109" t="s">
        <v>118</v>
      </c>
      <c r="B11" s="154" t="s">
        <v>125</v>
      </c>
      <c r="C11" s="96" t="s">
        <v>113</v>
      </c>
      <c r="D11" s="152">
        <v>8.6</v>
      </c>
      <c r="E11" s="63">
        <v>9.5</v>
      </c>
      <c r="F11" s="32">
        <f t="shared" si="0"/>
        <v>18.100000000000001</v>
      </c>
      <c r="G11" s="33">
        <f t="shared" si="1"/>
        <v>5</v>
      </c>
      <c r="H11" s="26">
        <v>7</v>
      </c>
      <c r="I11" s="26">
        <v>7</v>
      </c>
      <c r="J11" s="26">
        <v>5</v>
      </c>
      <c r="K11" s="26">
        <v>7</v>
      </c>
      <c r="L11" s="33">
        <f t="shared" si="3"/>
        <v>21</v>
      </c>
      <c r="M11" s="33">
        <f t="shared" si="4"/>
        <v>7</v>
      </c>
      <c r="N11" s="26">
        <v>10</v>
      </c>
      <c r="O11" s="26">
        <v>3</v>
      </c>
      <c r="P11" s="90">
        <v>8</v>
      </c>
      <c r="Q11" s="26">
        <v>10</v>
      </c>
      <c r="R11" s="33">
        <f t="shared" si="5"/>
        <v>28</v>
      </c>
      <c r="S11" s="33">
        <f t="shared" si="6"/>
        <v>4</v>
      </c>
      <c r="T11" s="33">
        <f t="shared" si="7"/>
        <v>16</v>
      </c>
      <c r="U11" s="33">
        <f t="shared" si="2"/>
        <v>5</v>
      </c>
    </row>
    <row r="12" spans="1:21" ht="19.5" customHeight="1" x14ac:dyDescent="0.3">
      <c r="A12" s="109" t="s">
        <v>130</v>
      </c>
      <c r="B12" s="154" t="s">
        <v>131</v>
      </c>
      <c r="C12" s="96" t="s">
        <v>113</v>
      </c>
      <c r="D12" s="152">
        <v>7.6</v>
      </c>
      <c r="E12" s="63">
        <v>8.3000000000000007</v>
      </c>
      <c r="F12" s="32">
        <f t="shared" si="0"/>
        <v>15.9</v>
      </c>
      <c r="G12" s="33">
        <f t="shared" si="1"/>
        <v>2</v>
      </c>
      <c r="H12" s="26">
        <v>8</v>
      </c>
      <c r="I12" s="26">
        <v>9</v>
      </c>
      <c r="J12" s="26">
        <v>9</v>
      </c>
      <c r="K12" s="26">
        <v>9</v>
      </c>
      <c r="L12" s="33">
        <f t="shared" si="3"/>
        <v>27</v>
      </c>
      <c r="M12" s="33">
        <f t="shared" si="4"/>
        <v>1</v>
      </c>
      <c r="N12" s="26">
        <v>11</v>
      </c>
      <c r="O12" s="26">
        <v>14</v>
      </c>
      <c r="P12" s="26">
        <v>15</v>
      </c>
      <c r="Q12" s="26">
        <v>15</v>
      </c>
      <c r="R12" s="33">
        <f t="shared" si="5"/>
        <v>44</v>
      </c>
      <c r="S12" s="33">
        <f t="shared" si="6"/>
        <v>1</v>
      </c>
      <c r="T12" s="33">
        <f t="shared" si="7"/>
        <v>4</v>
      </c>
      <c r="U12" s="33">
        <f t="shared" si="2"/>
        <v>1</v>
      </c>
    </row>
    <row r="13" spans="1:21" ht="19.5" customHeight="1" x14ac:dyDescent="0.3">
      <c r="A13" s="145" t="s">
        <v>138</v>
      </c>
      <c r="B13" s="155" t="s">
        <v>76</v>
      </c>
      <c r="C13" s="150" t="s">
        <v>143</v>
      </c>
      <c r="D13" s="152">
        <v>9</v>
      </c>
      <c r="E13" s="63">
        <v>11.1</v>
      </c>
      <c r="F13" s="32">
        <f t="shared" si="0"/>
        <v>20.100000000000001</v>
      </c>
      <c r="G13" s="33">
        <f t="shared" si="1"/>
        <v>8</v>
      </c>
      <c r="H13" s="26">
        <v>7</v>
      </c>
      <c r="I13" s="26">
        <v>8</v>
      </c>
      <c r="J13" s="26">
        <v>9</v>
      </c>
      <c r="K13" s="26">
        <v>9</v>
      </c>
      <c r="L13" s="33">
        <f t="shared" si="3"/>
        <v>26</v>
      </c>
      <c r="M13" s="33">
        <f t="shared" si="4"/>
        <v>3</v>
      </c>
      <c r="N13" s="26">
        <v>9</v>
      </c>
      <c r="O13" s="26">
        <v>15</v>
      </c>
      <c r="P13" s="26">
        <v>8</v>
      </c>
      <c r="Q13" s="26">
        <v>0</v>
      </c>
      <c r="R13" s="33">
        <f t="shared" si="5"/>
        <v>32</v>
      </c>
      <c r="S13" s="33">
        <f t="shared" si="6"/>
        <v>3</v>
      </c>
      <c r="T13" s="33">
        <f t="shared" si="7"/>
        <v>14</v>
      </c>
      <c r="U13" s="33">
        <f t="shared" si="2"/>
        <v>4</v>
      </c>
    </row>
    <row r="14" spans="1:21" ht="19.5" customHeight="1" x14ac:dyDescent="0.3">
      <c r="A14" s="80"/>
      <c r="B14" s="156"/>
      <c r="C14" s="132"/>
      <c r="D14" s="152">
        <v>50</v>
      </c>
      <c r="E14" s="63"/>
      <c r="F14" s="32">
        <f t="shared" si="0"/>
        <v>50</v>
      </c>
      <c r="G14" s="33">
        <f t="shared" si="1"/>
        <v>9</v>
      </c>
      <c r="H14" s="26">
        <v>0</v>
      </c>
      <c r="I14" s="26">
        <v>0</v>
      </c>
      <c r="J14" s="26">
        <v>0</v>
      </c>
      <c r="K14" s="26">
        <v>0</v>
      </c>
      <c r="L14" s="33">
        <f t="shared" si="3"/>
        <v>0</v>
      </c>
      <c r="M14" s="33">
        <f t="shared" si="4"/>
        <v>9</v>
      </c>
      <c r="N14" s="26">
        <v>0</v>
      </c>
      <c r="O14" s="26">
        <v>0</v>
      </c>
      <c r="P14" s="26">
        <v>0</v>
      </c>
      <c r="Q14" s="26">
        <v>0</v>
      </c>
      <c r="R14" s="33">
        <f t="shared" si="5"/>
        <v>0</v>
      </c>
      <c r="S14" s="33">
        <f t="shared" si="6"/>
        <v>9</v>
      </c>
      <c r="T14" s="33">
        <f t="shared" si="7"/>
        <v>27</v>
      </c>
      <c r="U14" s="33">
        <f t="shared" si="2"/>
        <v>9</v>
      </c>
    </row>
    <row r="15" spans="1:21" ht="19.5" customHeight="1" x14ac:dyDescent="0.3">
      <c r="A15" s="80"/>
      <c r="B15" s="80"/>
      <c r="C15" s="157"/>
      <c r="D15" s="63">
        <v>50</v>
      </c>
      <c r="E15" s="63"/>
      <c r="F15" s="32">
        <f t="shared" si="0"/>
        <v>50</v>
      </c>
      <c r="G15" s="33">
        <f t="shared" si="1"/>
        <v>9</v>
      </c>
      <c r="H15" s="26">
        <v>0</v>
      </c>
      <c r="I15" s="26">
        <v>0</v>
      </c>
      <c r="J15" s="26">
        <v>0</v>
      </c>
      <c r="K15" s="26">
        <v>0</v>
      </c>
      <c r="L15" s="33">
        <f t="shared" si="3"/>
        <v>0</v>
      </c>
      <c r="M15" s="33">
        <f t="shared" si="4"/>
        <v>9</v>
      </c>
      <c r="N15" s="26">
        <v>0</v>
      </c>
      <c r="O15" s="26">
        <v>0</v>
      </c>
      <c r="P15" s="26">
        <v>0</v>
      </c>
      <c r="Q15" s="26">
        <v>0</v>
      </c>
      <c r="R15" s="33">
        <f t="shared" si="5"/>
        <v>0</v>
      </c>
      <c r="S15" s="33">
        <f t="shared" si="6"/>
        <v>9</v>
      </c>
      <c r="T15" s="33">
        <f t="shared" si="7"/>
        <v>27</v>
      </c>
      <c r="U15" s="33">
        <f t="shared" si="2"/>
        <v>9</v>
      </c>
    </row>
    <row r="16" spans="1:21" ht="19.5" customHeight="1" x14ac:dyDescent="0.3">
      <c r="A16" s="80"/>
      <c r="B16" s="80"/>
      <c r="C16" s="81"/>
      <c r="D16" s="63">
        <v>50</v>
      </c>
      <c r="E16" s="63"/>
      <c r="F16" s="32">
        <f t="shared" si="0"/>
        <v>50</v>
      </c>
      <c r="G16" s="33">
        <f t="shared" si="1"/>
        <v>9</v>
      </c>
      <c r="H16" s="26">
        <v>0</v>
      </c>
      <c r="I16" s="26">
        <v>0</v>
      </c>
      <c r="J16" s="26">
        <v>0</v>
      </c>
      <c r="K16" s="26">
        <v>0</v>
      </c>
      <c r="L16" s="33">
        <f t="shared" si="3"/>
        <v>0</v>
      </c>
      <c r="M16" s="33">
        <f t="shared" si="4"/>
        <v>9</v>
      </c>
      <c r="N16" s="26"/>
      <c r="O16" s="26">
        <v>0</v>
      </c>
      <c r="P16" s="26">
        <v>0</v>
      </c>
      <c r="Q16" s="26">
        <v>0</v>
      </c>
      <c r="R16" s="33">
        <f t="shared" si="5"/>
        <v>0</v>
      </c>
      <c r="S16" s="33">
        <f t="shared" si="6"/>
        <v>9</v>
      </c>
      <c r="T16" s="33">
        <f t="shared" si="7"/>
        <v>27</v>
      </c>
      <c r="U16" s="33">
        <f t="shared" si="2"/>
        <v>9</v>
      </c>
    </row>
    <row r="17" spans="1:21" ht="19.5" customHeight="1" x14ac:dyDescent="0.3">
      <c r="A17" s="80"/>
      <c r="B17" s="80"/>
      <c r="C17" s="81"/>
      <c r="D17" s="63">
        <v>50</v>
      </c>
      <c r="E17" s="63"/>
      <c r="F17" s="32">
        <f t="shared" si="0"/>
        <v>50</v>
      </c>
      <c r="G17" s="33">
        <f t="shared" si="1"/>
        <v>9</v>
      </c>
      <c r="H17" s="26">
        <v>0</v>
      </c>
      <c r="I17" s="26">
        <v>0</v>
      </c>
      <c r="J17" s="26">
        <v>0</v>
      </c>
      <c r="K17" s="26">
        <v>0</v>
      </c>
      <c r="L17" s="33">
        <f t="shared" si="3"/>
        <v>0</v>
      </c>
      <c r="M17" s="33">
        <f t="shared" si="4"/>
        <v>9</v>
      </c>
      <c r="N17" s="26">
        <v>0</v>
      </c>
      <c r="O17" s="26">
        <v>0</v>
      </c>
      <c r="P17" s="26">
        <v>0</v>
      </c>
      <c r="Q17" s="26">
        <v>0</v>
      </c>
      <c r="R17" s="33">
        <f t="shared" si="5"/>
        <v>0</v>
      </c>
      <c r="S17" s="33">
        <f t="shared" si="6"/>
        <v>9</v>
      </c>
      <c r="T17" s="33">
        <f t="shared" si="7"/>
        <v>27</v>
      </c>
      <c r="U17" s="33">
        <f t="shared" si="2"/>
        <v>9</v>
      </c>
    </row>
    <row r="18" spans="1:21" ht="19.5" customHeight="1" x14ac:dyDescent="0.4">
      <c r="A18" s="64"/>
      <c r="B18" s="64"/>
      <c r="C18" s="64"/>
      <c r="D18" s="63">
        <v>50</v>
      </c>
      <c r="E18" s="63"/>
      <c r="F18" s="32">
        <f t="shared" si="0"/>
        <v>50</v>
      </c>
      <c r="G18" s="33">
        <f t="shared" si="1"/>
        <v>9</v>
      </c>
      <c r="H18" s="26">
        <v>0</v>
      </c>
      <c r="I18" s="26">
        <v>0</v>
      </c>
      <c r="J18" s="26">
        <v>0</v>
      </c>
      <c r="K18" s="26">
        <v>0</v>
      </c>
      <c r="L18" s="33">
        <f t="shared" si="3"/>
        <v>0</v>
      </c>
      <c r="M18" s="33">
        <f t="shared" si="4"/>
        <v>9</v>
      </c>
      <c r="N18" s="26">
        <v>0</v>
      </c>
      <c r="O18" s="26">
        <v>0</v>
      </c>
      <c r="P18" s="26">
        <v>0</v>
      </c>
      <c r="Q18" s="26">
        <v>0</v>
      </c>
      <c r="R18" s="33">
        <f t="shared" si="5"/>
        <v>0</v>
      </c>
      <c r="S18" s="33">
        <f t="shared" si="6"/>
        <v>9</v>
      </c>
      <c r="T18" s="33">
        <f t="shared" si="7"/>
        <v>27</v>
      </c>
      <c r="U18" s="33">
        <f t="shared" si="2"/>
        <v>9</v>
      </c>
    </row>
    <row r="19" spans="1:21" ht="19.5" customHeight="1" x14ac:dyDescent="0.3">
      <c r="A19" s="80"/>
      <c r="B19" s="80"/>
      <c r="C19" s="80"/>
      <c r="D19" s="63">
        <v>50</v>
      </c>
      <c r="E19" s="63"/>
      <c r="F19" s="32">
        <f t="shared" si="0"/>
        <v>50</v>
      </c>
      <c r="G19" s="33">
        <f t="shared" si="1"/>
        <v>9</v>
      </c>
      <c r="H19" s="26">
        <v>0</v>
      </c>
      <c r="I19" s="26">
        <v>0</v>
      </c>
      <c r="J19" s="26">
        <v>0</v>
      </c>
      <c r="K19" s="26">
        <v>0</v>
      </c>
      <c r="L19" s="33">
        <f t="shared" si="3"/>
        <v>0</v>
      </c>
      <c r="M19" s="33">
        <f t="shared" si="4"/>
        <v>9</v>
      </c>
      <c r="N19" s="26">
        <v>0</v>
      </c>
      <c r="O19" s="26">
        <v>0</v>
      </c>
      <c r="P19" s="26">
        <v>0</v>
      </c>
      <c r="Q19" s="26">
        <v>0</v>
      </c>
      <c r="R19" s="33">
        <f t="shared" si="5"/>
        <v>0</v>
      </c>
      <c r="S19" s="33">
        <f t="shared" si="6"/>
        <v>9</v>
      </c>
      <c r="T19" s="33">
        <f t="shared" si="7"/>
        <v>27</v>
      </c>
      <c r="U19" s="33">
        <f t="shared" si="2"/>
        <v>9</v>
      </c>
    </row>
    <row r="20" spans="1:21" ht="19.5" customHeight="1" x14ac:dyDescent="0.3">
      <c r="A20" s="80"/>
      <c r="B20" s="80"/>
      <c r="C20" s="80"/>
      <c r="D20" s="63">
        <v>50</v>
      </c>
      <c r="E20" s="63"/>
      <c r="F20" s="32">
        <f t="shared" si="0"/>
        <v>50</v>
      </c>
      <c r="G20" s="33">
        <f t="shared" si="1"/>
        <v>9</v>
      </c>
      <c r="H20" s="26">
        <v>0</v>
      </c>
      <c r="I20" s="26">
        <v>0</v>
      </c>
      <c r="J20" s="26">
        <v>0</v>
      </c>
      <c r="K20" s="26">
        <v>0</v>
      </c>
      <c r="L20" s="33">
        <f t="shared" si="3"/>
        <v>0</v>
      </c>
      <c r="M20" s="33">
        <f t="shared" si="4"/>
        <v>9</v>
      </c>
      <c r="N20" s="26">
        <v>0</v>
      </c>
      <c r="O20" s="26">
        <v>0</v>
      </c>
      <c r="P20" s="26">
        <v>0</v>
      </c>
      <c r="Q20" s="26">
        <v>0</v>
      </c>
      <c r="R20" s="33">
        <f t="shared" si="5"/>
        <v>0</v>
      </c>
      <c r="S20" s="33">
        <f t="shared" si="6"/>
        <v>9</v>
      </c>
      <c r="T20" s="33">
        <f t="shared" si="7"/>
        <v>27</v>
      </c>
      <c r="U20" s="33">
        <f t="shared" si="2"/>
        <v>9</v>
      </c>
    </row>
    <row r="21" spans="1:21" ht="19.5" customHeight="1" x14ac:dyDescent="0.3">
      <c r="A21" s="80"/>
      <c r="B21" s="80"/>
      <c r="C21" s="80"/>
      <c r="D21" s="63">
        <v>50</v>
      </c>
      <c r="E21" s="63"/>
      <c r="F21" s="32">
        <f t="shared" si="0"/>
        <v>50</v>
      </c>
      <c r="G21" s="33">
        <f t="shared" si="1"/>
        <v>9</v>
      </c>
      <c r="H21" s="26">
        <v>0</v>
      </c>
      <c r="I21" s="26">
        <v>0</v>
      </c>
      <c r="J21" s="26">
        <v>0</v>
      </c>
      <c r="K21" s="26">
        <v>0</v>
      </c>
      <c r="L21" s="33">
        <f t="shared" si="3"/>
        <v>0</v>
      </c>
      <c r="M21" s="33">
        <f t="shared" si="4"/>
        <v>9</v>
      </c>
      <c r="N21" s="26">
        <v>0</v>
      </c>
      <c r="O21" s="26">
        <v>0</v>
      </c>
      <c r="P21" s="26">
        <v>0</v>
      </c>
      <c r="Q21" s="26">
        <v>0</v>
      </c>
      <c r="R21" s="33">
        <f t="shared" si="5"/>
        <v>0</v>
      </c>
      <c r="S21" s="33">
        <f t="shared" si="6"/>
        <v>9</v>
      </c>
      <c r="T21" s="33">
        <f t="shared" si="7"/>
        <v>27</v>
      </c>
      <c r="U21" s="33">
        <f t="shared" si="2"/>
        <v>9</v>
      </c>
    </row>
    <row r="22" spans="1:21" ht="19.5" customHeight="1" x14ac:dyDescent="0.4">
      <c r="A22" s="64"/>
      <c r="B22" s="64"/>
      <c r="C22" s="64"/>
      <c r="D22" s="63">
        <v>50</v>
      </c>
      <c r="E22" s="63"/>
      <c r="F22" s="32">
        <f t="shared" si="0"/>
        <v>50</v>
      </c>
      <c r="G22" s="33">
        <f t="shared" si="1"/>
        <v>9</v>
      </c>
      <c r="H22" s="26">
        <v>0</v>
      </c>
      <c r="I22" s="26">
        <v>0</v>
      </c>
      <c r="J22" s="26">
        <v>0</v>
      </c>
      <c r="K22" s="26">
        <v>0</v>
      </c>
      <c r="L22" s="33">
        <f t="shared" si="3"/>
        <v>0</v>
      </c>
      <c r="M22" s="33">
        <f t="shared" si="4"/>
        <v>9</v>
      </c>
      <c r="N22" s="26">
        <v>0</v>
      </c>
      <c r="O22" s="26">
        <v>0</v>
      </c>
      <c r="P22" s="26">
        <v>0</v>
      </c>
      <c r="Q22" s="26">
        <v>0</v>
      </c>
      <c r="R22" s="33">
        <f t="shared" si="5"/>
        <v>0</v>
      </c>
      <c r="S22" s="33">
        <f t="shared" si="6"/>
        <v>9</v>
      </c>
      <c r="T22" s="33">
        <f t="shared" si="7"/>
        <v>27</v>
      </c>
      <c r="U22" s="33">
        <f t="shared" si="2"/>
        <v>9</v>
      </c>
    </row>
    <row r="23" spans="1:21" ht="19.5" customHeight="1" x14ac:dyDescent="0.4">
      <c r="A23" s="64"/>
      <c r="B23" s="64"/>
      <c r="C23" s="64"/>
      <c r="D23" s="63">
        <v>50</v>
      </c>
      <c r="E23" s="63"/>
      <c r="F23" s="32">
        <f t="shared" si="0"/>
        <v>50</v>
      </c>
      <c r="G23" s="33">
        <f t="shared" si="1"/>
        <v>9</v>
      </c>
      <c r="H23" s="26">
        <v>0</v>
      </c>
      <c r="I23" s="26">
        <v>0</v>
      </c>
      <c r="J23" s="26">
        <v>0</v>
      </c>
      <c r="K23" s="26">
        <v>0</v>
      </c>
      <c r="L23" s="33">
        <f t="shared" si="3"/>
        <v>0</v>
      </c>
      <c r="M23" s="33">
        <f t="shared" si="4"/>
        <v>9</v>
      </c>
      <c r="N23" s="26">
        <v>0</v>
      </c>
      <c r="O23" s="26">
        <v>0</v>
      </c>
      <c r="P23" s="26">
        <v>0</v>
      </c>
      <c r="Q23" s="26">
        <v>0</v>
      </c>
      <c r="R23" s="33">
        <f t="shared" si="5"/>
        <v>0</v>
      </c>
      <c r="S23" s="33">
        <f t="shared" si="6"/>
        <v>9</v>
      </c>
      <c r="T23" s="33">
        <f t="shared" si="7"/>
        <v>27</v>
      </c>
      <c r="U23" s="33">
        <f t="shared" si="2"/>
        <v>9</v>
      </c>
    </row>
    <row r="24" spans="1:21" ht="19.5" customHeight="1" x14ac:dyDescent="0.4">
      <c r="A24" s="64"/>
      <c r="B24" s="64"/>
      <c r="C24" s="64"/>
      <c r="D24" s="63">
        <v>50</v>
      </c>
      <c r="E24" s="63"/>
      <c r="F24" s="32">
        <f t="shared" si="0"/>
        <v>50</v>
      </c>
      <c r="G24" s="33">
        <f t="shared" si="1"/>
        <v>9</v>
      </c>
      <c r="H24" s="26">
        <v>0</v>
      </c>
      <c r="I24" s="26">
        <v>0</v>
      </c>
      <c r="J24" s="26">
        <v>0</v>
      </c>
      <c r="K24" s="26">
        <v>0</v>
      </c>
      <c r="L24" s="33">
        <f t="shared" si="3"/>
        <v>0</v>
      </c>
      <c r="M24" s="33">
        <f t="shared" si="4"/>
        <v>9</v>
      </c>
      <c r="N24" s="26">
        <v>0</v>
      </c>
      <c r="O24" s="26">
        <v>0</v>
      </c>
      <c r="P24" s="26">
        <v>0</v>
      </c>
      <c r="Q24" s="26">
        <v>0</v>
      </c>
      <c r="R24" s="33">
        <f t="shared" si="5"/>
        <v>0</v>
      </c>
      <c r="S24" s="33">
        <f t="shared" si="6"/>
        <v>9</v>
      </c>
      <c r="T24" s="33">
        <f t="shared" si="7"/>
        <v>27</v>
      </c>
      <c r="U24" s="33">
        <f t="shared" si="2"/>
        <v>9</v>
      </c>
    </row>
    <row r="25" spans="1:21" ht="19.5" customHeight="1" x14ac:dyDescent="0.4">
      <c r="A25" s="64"/>
      <c r="B25" s="64"/>
      <c r="C25" s="64"/>
      <c r="D25" s="63">
        <v>50</v>
      </c>
      <c r="E25" s="63"/>
      <c r="F25" s="32">
        <f t="shared" si="0"/>
        <v>50</v>
      </c>
      <c r="G25" s="33">
        <f t="shared" si="1"/>
        <v>9</v>
      </c>
      <c r="H25" s="26">
        <v>0</v>
      </c>
      <c r="I25" s="26">
        <v>0</v>
      </c>
      <c r="J25" s="26">
        <v>0</v>
      </c>
      <c r="K25" s="26">
        <v>0</v>
      </c>
      <c r="L25" s="33">
        <f t="shared" si="3"/>
        <v>0</v>
      </c>
      <c r="M25" s="33">
        <f t="shared" si="4"/>
        <v>9</v>
      </c>
      <c r="N25" s="26">
        <v>0</v>
      </c>
      <c r="O25" s="26">
        <v>0</v>
      </c>
      <c r="P25" s="26">
        <v>0</v>
      </c>
      <c r="Q25" s="26">
        <v>0</v>
      </c>
      <c r="R25" s="33">
        <f t="shared" si="5"/>
        <v>0</v>
      </c>
      <c r="S25" s="33">
        <f t="shared" si="6"/>
        <v>9</v>
      </c>
      <c r="T25" s="33">
        <f t="shared" si="7"/>
        <v>27</v>
      </c>
      <c r="U25" s="33">
        <f t="shared" si="2"/>
        <v>9</v>
      </c>
    </row>
    <row r="26" spans="1:21" ht="19.5" customHeight="1" x14ac:dyDescent="0.4">
      <c r="A26" s="64"/>
      <c r="B26" s="64"/>
      <c r="C26" s="64"/>
      <c r="D26" s="63">
        <v>50</v>
      </c>
      <c r="E26" s="63"/>
      <c r="F26" s="32">
        <f t="shared" si="0"/>
        <v>50</v>
      </c>
      <c r="G26" s="33">
        <f t="shared" si="1"/>
        <v>9</v>
      </c>
      <c r="H26" s="26">
        <v>0</v>
      </c>
      <c r="I26" s="26">
        <v>0</v>
      </c>
      <c r="J26" s="26">
        <v>0</v>
      </c>
      <c r="K26" s="26">
        <v>0</v>
      </c>
      <c r="L26" s="33">
        <f t="shared" si="3"/>
        <v>0</v>
      </c>
      <c r="M26" s="33">
        <f t="shared" si="4"/>
        <v>9</v>
      </c>
      <c r="N26" s="26">
        <v>0</v>
      </c>
      <c r="O26" s="26">
        <v>0</v>
      </c>
      <c r="P26" s="26">
        <v>0</v>
      </c>
      <c r="Q26" s="26">
        <v>0</v>
      </c>
      <c r="R26" s="33">
        <f t="shared" si="5"/>
        <v>0</v>
      </c>
      <c r="S26" s="33">
        <f t="shared" si="6"/>
        <v>9</v>
      </c>
      <c r="T26" s="33">
        <f t="shared" si="7"/>
        <v>27</v>
      </c>
      <c r="U26" s="33">
        <f t="shared" si="2"/>
        <v>9</v>
      </c>
    </row>
    <row r="27" spans="1:21" ht="19.5" customHeight="1" x14ac:dyDescent="0.4">
      <c r="A27" s="64"/>
      <c r="B27" s="64"/>
      <c r="C27" s="64"/>
      <c r="D27" s="63">
        <v>50</v>
      </c>
      <c r="E27" s="63"/>
      <c r="F27" s="32">
        <f t="shared" si="0"/>
        <v>50</v>
      </c>
      <c r="G27" s="33">
        <f t="shared" si="1"/>
        <v>9</v>
      </c>
      <c r="H27" s="26">
        <v>0</v>
      </c>
      <c r="I27" s="26">
        <v>0</v>
      </c>
      <c r="J27" s="26">
        <v>0</v>
      </c>
      <c r="K27" s="26">
        <v>0</v>
      </c>
      <c r="L27" s="33">
        <f t="shared" si="3"/>
        <v>0</v>
      </c>
      <c r="M27" s="33">
        <f t="shared" si="4"/>
        <v>9</v>
      </c>
      <c r="N27" s="26">
        <v>0</v>
      </c>
      <c r="O27" s="26">
        <v>0</v>
      </c>
      <c r="P27" s="26">
        <v>0</v>
      </c>
      <c r="Q27" s="26">
        <v>0</v>
      </c>
      <c r="R27" s="33">
        <f t="shared" si="5"/>
        <v>0</v>
      </c>
      <c r="S27" s="33">
        <f t="shared" si="6"/>
        <v>9</v>
      </c>
      <c r="T27" s="33">
        <f t="shared" si="7"/>
        <v>27</v>
      </c>
      <c r="U27" s="33">
        <f t="shared" si="2"/>
        <v>9</v>
      </c>
    </row>
  </sheetData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topLeftCell="D1" workbookViewId="0">
      <selection activeCell="V1" sqref="V1:Z7"/>
    </sheetView>
  </sheetViews>
  <sheetFormatPr baseColWidth="10" defaultColWidth="10.88671875" defaultRowHeight="15" customHeight="1" x14ac:dyDescent="0.3"/>
  <cols>
    <col min="1" max="1" width="15.109375" style="4" customWidth="1"/>
    <col min="2" max="2" width="14.88671875" style="4" customWidth="1"/>
    <col min="3" max="3" width="19.44140625" style="4" customWidth="1"/>
    <col min="4" max="4" width="7" style="4" customWidth="1"/>
    <col min="5" max="5" width="7.33203125" style="4" customWidth="1"/>
    <col min="6" max="6" width="6.33203125" style="4" customWidth="1"/>
    <col min="7" max="7" width="5.44140625" style="4" customWidth="1"/>
    <col min="8" max="11" width="5.88671875" style="4" customWidth="1"/>
    <col min="12" max="13" width="7.88671875" style="4" customWidth="1"/>
    <col min="14" max="16" width="7" style="4" customWidth="1"/>
    <col min="17" max="17" width="8.44140625" style="4" customWidth="1"/>
    <col min="18" max="19" width="7.88671875" style="4" customWidth="1"/>
    <col min="20" max="20" width="7" style="4" customWidth="1"/>
    <col min="21" max="21" width="6.44140625" style="4" customWidth="1"/>
    <col min="22" max="16384" width="10.88671875" style="4"/>
  </cols>
  <sheetData>
    <row r="1" spans="1:21" ht="21" customHeight="1" x14ac:dyDescent="0.4">
      <c r="A1" s="41" t="s">
        <v>41</v>
      </c>
      <c r="B1" s="42"/>
      <c r="C1" s="43"/>
      <c r="D1" s="82" t="s">
        <v>31</v>
      </c>
      <c r="E1" s="67"/>
      <c r="F1" s="186">
        <v>2014</v>
      </c>
      <c r="G1" s="187"/>
      <c r="H1" s="10"/>
      <c r="I1" s="10"/>
      <c r="J1" s="10"/>
      <c r="K1" s="10"/>
      <c r="L1" s="68"/>
      <c r="M1" s="68"/>
      <c r="N1" s="10"/>
      <c r="O1" s="10"/>
      <c r="P1" s="10"/>
      <c r="Q1" s="11"/>
      <c r="R1" s="68"/>
      <c r="S1" s="68"/>
      <c r="T1" s="69"/>
      <c r="U1" s="69"/>
    </row>
    <row r="2" spans="1:21" ht="8.1" customHeight="1" x14ac:dyDescent="0.4">
      <c r="A2" s="44"/>
      <c r="B2" s="44"/>
      <c r="C2" s="44"/>
      <c r="D2" s="70"/>
      <c r="E2" s="44"/>
      <c r="F2" s="44"/>
      <c r="G2" s="47"/>
      <c r="H2" s="47"/>
      <c r="I2" s="47"/>
      <c r="J2" s="47"/>
      <c r="K2" s="47"/>
      <c r="L2" s="44"/>
      <c r="M2" s="44"/>
      <c r="N2" s="47"/>
      <c r="O2" s="47"/>
      <c r="P2" s="47"/>
      <c r="Q2" s="47"/>
      <c r="R2" s="44"/>
      <c r="S2" s="44"/>
      <c r="T2" s="71"/>
      <c r="U2" s="71"/>
    </row>
    <row r="3" spans="1:21" ht="21" customHeight="1" x14ac:dyDescent="0.4">
      <c r="A3" s="48" t="s">
        <v>1</v>
      </c>
      <c r="B3" s="48" t="s">
        <v>2</v>
      </c>
      <c r="C3" s="48" t="s">
        <v>3</v>
      </c>
      <c r="D3" s="197" t="s">
        <v>40</v>
      </c>
      <c r="E3" s="198"/>
      <c r="F3" s="74" t="s">
        <v>5</v>
      </c>
      <c r="G3" s="83" t="s">
        <v>8</v>
      </c>
      <c r="H3" s="193" t="s">
        <v>38</v>
      </c>
      <c r="I3" s="194"/>
      <c r="J3" s="194"/>
      <c r="K3" s="195"/>
      <c r="L3" s="75" t="s">
        <v>7</v>
      </c>
      <c r="M3" s="76" t="s">
        <v>37</v>
      </c>
      <c r="N3" s="193" t="s">
        <v>35</v>
      </c>
      <c r="O3" s="194"/>
      <c r="P3" s="194"/>
      <c r="Q3" s="195"/>
      <c r="R3" s="75" t="s">
        <v>7</v>
      </c>
      <c r="S3" s="76" t="s">
        <v>37</v>
      </c>
      <c r="T3" s="52" t="s">
        <v>8</v>
      </c>
      <c r="U3" s="52" t="s">
        <v>6</v>
      </c>
    </row>
    <row r="4" spans="1:21" ht="21.9" customHeight="1" x14ac:dyDescent="0.4">
      <c r="A4" s="54"/>
      <c r="B4" s="54"/>
      <c r="C4" s="54"/>
      <c r="D4" s="199" t="s">
        <v>9</v>
      </c>
      <c r="E4" s="200"/>
      <c r="F4" s="58"/>
      <c r="G4" s="84"/>
      <c r="H4" s="59" t="s">
        <v>12</v>
      </c>
      <c r="I4" s="59" t="s">
        <v>13</v>
      </c>
      <c r="J4" s="59" t="s">
        <v>14</v>
      </c>
      <c r="K4" s="59" t="s">
        <v>39</v>
      </c>
      <c r="L4" s="58"/>
      <c r="M4" s="58"/>
      <c r="N4" s="59" t="s">
        <v>12</v>
      </c>
      <c r="O4" s="59" t="s">
        <v>13</v>
      </c>
      <c r="P4" s="59" t="s">
        <v>14</v>
      </c>
      <c r="Q4" s="59" t="s">
        <v>39</v>
      </c>
      <c r="R4" s="58"/>
      <c r="S4" s="58"/>
      <c r="T4" s="59" t="s">
        <v>15</v>
      </c>
      <c r="U4" s="59" t="s">
        <v>15</v>
      </c>
    </row>
    <row r="5" spans="1:21" ht="19.5" customHeight="1" x14ac:dyDescent="0.3">
      <c r="A5" s="109" t="s">
        <v>77</v>
      </c>
      <c r="B5" s="97" t="s">
        <v>78</v>
      </c>
      <c r="C5" s="97" t="s">
        <v>61</v>
      </c>
      <c r="D5" s="196">
        <v>9.6</v>
      </c>
      <c r="E5" s="159"/>
      <c r="F5" s="34">
        <f t="shared" ref="F5:F27" si="0">D5</f>
        <v>9.6</v>
      </c>
      <c r="G5" s="89">
        <f>RANK(F5,$F$5:$F27,1)</f>
        <v>2</v>
      </c>
      <c r="H5" s="25">
        <v>2.7</v>
      </c>
      <c r="I5" s="25">
        <v>0</v>
      </c>
      <c r="J5" s="25">
        <v>2.8</v>
      </c>
      <c r="K5" s="25">
        <v>2.7</v>
      </c>
      <c r="L5" s="33">
        <f>SUM(H5:K5)-MIN(H5:K5)</f>
        <v>8.1999999999999993</v>
      </c>
      <c r="M5" s="33">
        <f>RANK(L5,$L$5:$L$27,0)</f>
        <v>2</v>
      </c>
      <c r="N5" s="25">
        <v>1</v>
      </c>
      <c r="O5" s="25">
        <v>8</v>
      </c>
      <c r="P5" s="25">
        <v>9</v>
      </c>
      <c r="Q5" s="25">
        <v>9</v>
      </c>
      <c r="R5" s="33">
        <f>SUM(N5:Q5)-MIN(N5:Q5)</f>
        <v>26</v>
      </c>
      <c r="S5" s="33">
        <f>RANK(R5,$R$5:$R$27,0)</f>
        <v>2</v>
      </c>
      <c r="T5" s="33">
        <f>G5+M5+S5</f>
        <v>6</v>
      </c>
      <c r="U5" s="33">
        <f t="shared" ref="U5:U27" si="1">RANK(T5,$T$5:$T$27,1)</f>
        <v>2</v>
      </c>
    </row>
    <row r="6" spans="1:21" ht="19.5" customHeight="1" x14ac:dyDescent="0.3">
      <c r="A6" s="145" t="s">
        <v>144</v>
      </c>
      <c r="B6" s="146" t="s">
        <v>145</v>
      </c>
      <c r="C6" s="146" t="s">
        <v>143</v>
      </c>
      <c r="D6" s="196">
        <v>8.8000000000000007</v>
      </c>
      <c r="E6" s="159"/>
      <c r="F6" s="34">
        <f t="shared" si="0"/>
        <v>8.8000000000000007</v>
      </c>
      <c r="G6" s="89">
        <f>RANK(F6,$F$5:$F27,1)</f>
        <v>1</v>
      </c>
      <c r="H6" s="26">
        <v>2.99</v>
      </c>
      <c r="I6" s="26">
        <v>3.05</v>
      </c>
      <c r="J6" s="26">
        <v>3.25</v>
      </c>
      <c r="K6" s="26">
        <v>3.15</v>
      </c>
      <c r="L6" s="33">
        <f t="shared" ref="L6:L27" si="2">SUM(H6:K6)-MIN(H6:K6)</f>
        <v>9.4499999999999993</v>
      </c>
      <c r="M6" s="33">
        <f t="shared" ref="M6:M27" si="3">RANK(L6,$L$5:$L$27,0)</f>
        <v>1</v>
      </c>
      <c r="N6" s="26">
        <v>13</v>
      </c>
      <c r="O6" s="26">
        <v>11</v>
      </c>
      <c r="P6" s="26">
        <v>17</v>
      </c>
      <c r="Q6" s="26">
        <v>15</v>
      </c>
      <c r="R6" s="33">
        <f t="shared" ref="R6:R27" si="4">SUM(N6:Q6)-MIN(N6:Q6)</f>
        <v>45</v>
      </c>
      <c r="S6" s="33">
        <f t="shared" ref="S6:S27" si="5">RANK(R6,$R$5:$R$27,0)</f>
        <v>1</v>
      </c>
      <c r="T6" s="33">
        <f t="shared" ref="T6:T27" si="6">G6+M6+S6</f>
        <v>3</v>
      </c>
      <c r="U6" s="33">
        <f t="shared" si="1"/>
        <v>1</v>
      </c>
    </row>
    <row r="7" spans="1:21" ht="19.5" customHeight="1" x14ac:dyDescent="0.35">
      <c r="A7" s="61"/>
      <c r="B7" s="61"/>
      <c r="C7" s="61"/>
      <c r="D7" s="196">
        <v>50</v>
      </c>
      <c r="E7" s="159"/>
      <c r="F7" s="34">
        <f t="shared" si="0"/>
        <v>50</v>
      </c>
      <c r="G7" s="89">
        <f>RANK(F7,$F$5:$F27,1)</f>
        <v>3</v>
      </c>
      <c r="H7" s="26">
        <v>0</v>
      </c>
      <c r="I7" s="26">
        <v>0</v>
      </c>
      <c r="J7" s="26">
        <v>0</v>
      </c>
      <c r="K7" s="26">
        <v>0</v>
      </c>
      <c r="L7" s="33">
        <f t="shared" si="2"/>
        <v>0</v>
      </c>
      <c r="M7" s="33">
        <f t="shared" si="3"/>
        <v>3</v>
      </c>
      <c r="N7" s="26">
        <v>0</v>
      </c>
      <c r="O7" s="26">
        <v>0</v>
      </c>
      <c r="P7" s="26">
        <v>0</v>
      </c>
      <c r="Q7" s="26">
        <v>0</v>
      </c>
      <c r="R7" s="33">
        <f t="shared" si="4"/>
        <v>0</v>
      </c>
      <c r="S7" s="33">
        <f t="shared" si="5"/>
        <v>3</v>
      </c>
      <c r="T7" s="33">
        <f t="shared" si="6"/>
        <v>9</v>
      </c>
      <c r="U7" s="33">
        <f t="shared" si="1"/>
        <v>3</v>
      </c>
    </row>
    <row r="8" spans="1:21" ht="19.5" customHeight="1" x14ac:dyDescent="0.35">
      <c r="A8" s="61"/>
      <c r="B8" s="61"/>
      <c r="C8" s="85"/>
      <c r="D8" s="196">
        <v>50</v>
      </c>
      <c r="E8" s="159"/>
      <c r="F8" s="34">
        <f t="shared" si="0"/>
        <v>50</v>
      </c>
      <c r="G8" s="89">
        <f>RANK(F8,$F$5:$F27,1)</f>
        <v>3</v>
      </c>
      <c r="H8" s="26">
        <v>0</v>
      </c>
      <c r="I8" s="26">
        <v>0</v>
      </c>
      <c r="J8" s="26">
        <v>0</v>
      </c>
      <c r="K8" s="26">
        <v>0</v>
      </c>
      <c r="L8" s="33">
        <f t="shared" si="2"/>
        <v>0</v>
      </c>
      <c r="M8" s="33">
        <f t="shared" si="3"/>
        <v>3</v>
      </c>
      <c r="N8" s="26">
        <v>0</v>
      </c>
      <c r="O8" s="26">
        <v>0</v>
      </c>
      <c r="P8" s="26">
        <v>0</v>
      </c>
      <c r="Q8" s="26">
        <v>0</v>
      </c>
      <c r="R8" s="33">
        <f t="shared" si="4"/>
        <v>0</v>
      </c>
      <c r="S8" s="33">
        <f t="shared" si="5"/>
        <v>3</v>
      </c>
      <c r="T8" s="33">
        <f t="shared" si="6"/>
        <v>9</v>
      </c>
      <c r="U8" s="33">
        <f t="shared" si="1"/>
        <v>3</v>
      </c>
    </row>
    <row r="9" spans="1:21" ht="19.5" customHeight="1" x14ac:dyDescent="0.35">
      <c r="A9" s="61"/>
      <c r="B9" s="61"/>
      <c r="C9" s="61"/>
      <c r="D9" s="196">
        <v>50</v>
      </c>
      <c r="E9" s="159"/>
      <c r="F9" s="34">
        <f t="shared" si="0"/>
        <v>50</v>
      </c>
      <c r="G9" s="89">
        <f>RANK(F9,$F$5:$F27,1)</f>
        <v>3</v>
      </c>
      <c r="H9" s="26">
        <v>0</v>
      </c>
      <c r="I9" s="26">
        <v>0</v>
      </c>
      <c r="J9" s="26">
        <v>0</v>
      </c>
      <c r="K9" s="26">
        <v>0</v>
      </c>
      <c r="L9" s="33">
        <f t="shared" si="2"/>
        <v>0</v>
      </c>
      <c r="M9" s="33">
        <f t="shared" si="3"/>
        <v>3</v>
      </c>
      <c r="N9" s="26">
        <v>0</v>
      </c>
      <c r="O9" s="26">
        <v>0</v>
      </c>
      <c r="P9" s="26">
        <v>0</v>
      </c>
      <c r="Q9" s="26">
        <v>0</v>
      </c>
      <c r="R9" s="33">
        <f t="shared" si="4"/>
        <v>0</v>
      </c>
      <c r="S9" s="33">
        <f t="shared" si="5"/>
        <v>3</v>
      </c>
      <c r="T9" s="33">
        <f t="shared" si="6"/>
        <v>9</v>
      </c>
      <c r="U9" s="33">
        <f t="shared" si="1"/>
        <v>3</v>
      </c>
    </row>
    <row r="10" spans="1:21" ht="19.5" customHeight="1" x14ac:dyDescent="0.35">
      <c r="A10" s="61"/>
      <c r="B10" s="61"/>
      <c r="C10" s="61"/>
      <c r="D10" s="196">
        <v>50</v>
      </c>
      <c r="E10" s="159"/>
      <c r="F10" s="34">
        <f t="shared" si="0"/>
        <v>50</v>
      </c>
      <c r="G10" s="89">
        <f>RANK(F10,$F$5:$F27,1)</f>
        <v>3</v>
      </c>
      <c r="H10" s="26">
        <v>0</v>
      </c>
      <c r="I10" s="26">
        <v>0</v>
      </c>
      <c r="J10" s="26">
        <v>0</v>
      </c>
      <c r="K10" s="26">
        <v>0</v>
      </c>
      <c r="L10" s="33">
        <f t="shared" si="2"/>
        <v>0</v>
      </c>
      <c r="M10" s="33">
        <f t="shared" si="3"/>
        <v>3</v>
      </c>
      <c r="N10" s="26">
        <v>0</v>
      </c>
      <c r="O10" s="26">
        <v>0</v>
      </c>
      <c r="P10" s="26">
        <v>0</v>
      </c>
      <c r="Q10" s="26">
        <v>0</v>
      </c>
      <c r="R10" s="33">
        <f t="shared" si="4"/>
        <v>0</v>
      </c>
      <c r="S10" s="33">
        <f t="shared" si="5"/>
        <v>3</v>
      </c>
      <c r="T10" s="33">
        <f t="shared" si="6"/>
        <v>9</v>
      </c>
      <c r="U10" s="33">
        <f t="shared" si="1"/>
        <v>3</v>
      </c>
    </row>
    <row r="11" spans="1:21" ht="19.5" customHeight="1" x14ac:dyDescent="0.35">
      <c r="A11" s="61"/>
      <c r="B11" s="61"/>
      <c r="C11" s="61"/>
      <c r="D11" s="196">
        <v>50</v>
      </c>
      <c r="E11" s="159"/>
      <c r="F11" s="34">
        <f t="shared" si="0"/>
        <v>50</v>
      </c>
      <c r="G11" s="89">
        <f>RANK(F11,$F$5:$F27,1)</f>
        <v>3</v>
      </c>
      <c r="H11" s="26">
        <v>0</v>
      </c>
      <c r="I11" s="26">
        <v>0</v>
      </c>
      <c r="J11" s="26">
        <v>0</v>
      </c>
      <c r="K11" s="26">
        <v>0</v>
      </c>
      <c r="L11" s="33">
        <f t="shared" si="2"/>
        <v>0</v>
      </c>
      <c r="M11" s="33">
        <f t="shared" si="3"/>
        <v>3</v>
      </c>
      <c r="N11" s="26">
        <v>0</v>
      </c>
      <c r="O11" s="26">
        <v>0</v>
      </c>
      <c r="P11" s="26">
        <v>0</v>
      </c>
      <c r="Q11" s="26">
        <v>0</v>
      </c>
      <c r="R11" s="33">
        <f t="shared" si="4"/>
        <v>0</v>
      </c>
      <c r="S11" s="33">
        <f t="shared" si="5"/>
        <v>3</v>
      </c>
      <c r="T11" s="33">
        <f t="shared" si="6"/>
        <v>9</v>
      </c>
      <c r="U11" s="33">
        <f t="shared" si="1"/>
        <v>3</v>
      </c>
    </row>
    <row r="12" spans="1:21" ht="19.5" customHeight="1" x14ac:dyDescent="0.3">
      <c r="A12" s="80"/>
      <c r="B12" s="80"/>
      <c r="C12" s="81"/>
      <c r="D12" s="196">
        <v>50</v>
      </c>
      <c r="E12" s="159"/>
      <c r="F12" s="34">
        <f t="shared" si="0"/>
        <v>50</v>
      </c>
      <c r="G12" s="89">
        <f>RANK(F12,$F$5:$F27,1)</f>
        <v>3</v>
      </c>
      <c r="H12" s="26">
        <v>0</v>
      </c>
      <c r="I12" s="26">
        <v>0</v>
      </c>
      <c r="J12" s="26">
        <v>0</v>
      </c>
      <c r="K12" s="26">
        <v>0</v>
      </c>
      <c r="L12" s="33">
        <f t="shared" si="2"/>
        <v>0</v>
      </c>
      <c r="M12" s="33">
        <f t="shared" si="3"/>
        <v>3</v>
      </c>
      <c r="N12" s="26">
        <v>0</v>
      </c>
      <c r="O12" s="26">
        <v>0</v>
      </c>
      <c r="P12" s="26">
        <v>0</v>
      </c>
      <c r="Q12" s="26">
        <v>0</v>
      </c>
      <c r="R12" s="33">
        <f t="shared" si="4"/>
        <v>0</v>
      </c>
      <c r="S12" s="33">
        <f t="shared" si="5"/>
        <v>3</v>
      </c>
      <c r="T12" s="33">
        <f t="shared" si="6"/>
        <v>9</v>
      </c>
      <c r="U12" s="33">
        <f t="shared" si="1"/>
        <v>3</v>
      </c>
    </row>
    <row r="13" spans="1:21" ht="19.5" customHeight="1" x14ac:dyDescent="0.3">
      <c r="A13" s="80"/>
      <c r="B13" s="80"/>
      <c r="C13" s="86"/>
      <c r="D13" s="196">
        <v>50</v>
      </c>
      <c r="E13" s="159"/>
      <c r="F13" s="34">
        <f t="shared" si="0"/>
        <v>50</v>
      </c>
      <c r="G13" s="89">
        <f>RANK(F13,$F$5:$F27,1)</f>
        <v>3</v>
      </c>
      <c r="H13" s="26">
        <v>0</v>
      </c>
      <c r="I13" s="26">
        <v>0</v>
      </c>
      <c r="J13" s="26">
        <v>0</v>
      </c>
      <c r="K13" s="26">
        <v>0</v>
      </c>
      <c r="L13" s="33">
        <f t="shared" si="2"/>
        <v>0</v>
      </c>
      <c r="M13" s="33">
        <f t="shared" si="3"/>
        <v>3</v>
      </c>
      <c r="N13" s="26">
        <v>0</v>
      </c>
      <c r="O13" s="26">
        <v>0</v>
      </c>
      <c r="P13" s="26">
        <v>0</v>
      </c>
      <c r="Q13" s="26">
        <v>0</v>
      </c>
      <c r="R13" s="33">
        <f t="shared" si="4"/>
        <v>0</v>
      </c>
      <c r="S13" s="33">
        <f t="shared" si="5"/>
        <v>3</v>
      </c>
      <c r="T13" s="33">
        <f t="shared" si="6"/>
        <v>9</v>
      </c>
      <c r="U13" s="33">
        <f t="shared" si="1"/>
        <v>3</v>
      </c>
    </row>
    <row r="14" spans="1:21" ht="19.5" customHeight="1" x14ac:dyDescent="0.3">
      <c r="A14" s="87"/>
      <c r="B14" s="87"/>
      <c r="C14" s="86"/>
      <c r="D14" s="196">
        <v>50</v>
      </c>
      <c r="E14" s="159"/>
      <c r="F14" s="34">
        <f t="shared" si="0"/>
        <v>50</v>
      </c>
      <c r="G14" s="89">
        <f>RANK(F14,$F$5:$F27,1)</f>
        <v>3</v>
      </c>
      <c r="H14" s="26">
        <v>0</v>
      </c>
      <c r="I14" s="26">
        <v>0</v>
      </c>
      <c r="J14" s="26">
        <v>0</v>
      </c>
      <c r="K14" s="26">
        <v>0</v>
      </c>
      <c r="L14" s="33">
        <f t="shared" si="2"/>
        <v>0</v>
      </c>
      <c r="M14" s="33">
        <f t="shared" si="3"/>
        <v>3</v>
      </c>
      <c r="N14" s="26">
        <v>0</v>
      </c>
      <c r="O14" s="26">
        <v>0</v>
      </c>
      <c r="P14" s="26">
        <v>0</v>
      </c>
      <c r="Q14" s="26">
        <v>0</v>
      </c>
      <c r="R14" s="33">
        <f t="shared" si="4"/>
        <v>0</v>
      </c>
      <c r="S14" s="33">
        <f t="shared" si="5"/>
        <v>3</v>
      </c>
      <c r="T14" s="33">
        <f t="shared" si="6"/>
        <v>9</v>
      </c>
      <c r="U14" s="33">
        <f t="shared" si="1"/>
        <v>3</v>
      </c>
    </row>
    <row r="15" spans="1:21" ht="19.5" customHeight="1" x14ac:dyDescent="0.4">
      <c r="A15" s="64"/>
      <c r="B15" s="64"/>
      <c r="C15" s="64"/>
      <c r="D15" s="196">
        <v>50</v>
      </c>
      <c r="E15" s="159"/>
      <c r="F15" s="34">
        <f t="shared" si="0"/>
        <v>50</v>
      </c>
      <c r="G15" s="89">
        <f>RANK(F15,$F$5:$F27,1)</f>
        <v>3</v>
      </c>
      <c r="H15" s="26">
        <v>0</v>
      </c>
      <c r="I15" s="26">
        <v>0</v>
      </c>
      <c r="J15" s="26">
        <v>0</v>
      </c>
      <c r="K15" s="26">
        <v>0</v>
      </c>
      <c r="L15" s="33">
        <f t="shared" si="2"/>
        <v>0</v>
      </c>
      <c r="M15" s="33">
        <f t="shared" si="3"/>
        <v>3</v>
      </c>
      <c r="N15" s="26">
        <v>0</v>
      </c>
      <c r="O15" s="26">
        <v>0</v>
      </c>
      <c r="P15" s="26">
        <v>0</v>
      </c>
      <c r="Q15" s="26">
        <v>0</v>
      </c>
      <c r="R15" s="33">
        <f t="shared" si="4"/>
        <v>0</v>
      </c>
      <c r="S15" s="33">
        <f t="shared" si="5"/>
        <v>3</v>
      </c>
      <c r="T15" s="33">
        <f t="shared" si="6"/>
        <v>9</v>
      </c>
      <c r="U15" s="33">
        <f t="shared" si="1"/>
        <v>3</v>
      </c>
    </row>
    <row r="16" spans="1:21" ht="19.5" customHeight="1" x14ac:dyDescent="0.3">
      <c r="A16" s="88"/>
      <c r="B16" s="88"/>
      <c r="C16" s="88"/>
      <c r="D16" s="196">
        <v>50</v>
      </c>
      <c r="E16" s="159"/>
      <c r="F16" s="34">
        <f t="shared" si="0"/>
        <v>50</v>
      </c>
      <c r="G16" s="89">
        <f>RANK(F16,$F$5:$F27,1)</f>
        <v>3</v>
      </c>
      <c r="H16" s="26">
        <v>0</v>
      </c>
      <c r="I16" s="26">
        <v>0</v>
      </c>
      <c r="J16" s="26">
        <v>0</v>
      </c>
      <c r="K16" s="26">
        <v>0</v>
      </c>
      <c r="L16" s="33">
        <f t="shared" si="2"/>
        <v>0</v>
      </c>
      <c r="M16" s="33">
        <f t="shared" si="3"/>
        <v>3</v>
      </c>
      <c r="N16" s="26">
        <v>0</v>
      </c>
      <c r="O16" s="26">
        <v>0</v>
      </c>
      <c r="P16" s="26">
        <v>0</v>
      </c>
      <c r="Q16" s="26">
        <v>0</v>
      </c>
      <c r="R16" s="33">
        <f t="shared" si="4"/>
        <v>0</v>
      </c>
      <c r="S16" s="33">
        <f t="shared" si="5"/>
        <v>3</v>
      </c>
      <c r="T16" s="33">
        <f t="shared" si="6"/>
        <v>9</v>
      </c>
      <c r="U16" s="33">
        <f t="shared" si="1"/>
        <v>3</v>
      </c>
    </row>
    <row r="17" spans="1:21" ht="19.5" customHeight="1" x14ac:dyDescent="0.3">
      <c r="A17" s="88"/>
      <c r="B17" s="88"/>
      <c r="C17" s="88"/>
      <c r="D17" s="196">
        <v>50</v>
      </c>
      <c r="E17" s="159"/>
      <c r="F17" s="34">
        <f t="shared" si="0"/>
        <v>50</v>
      </c>
      <c r="G17" s="89">
        <f>RANK(F17,$F$5:$F27,1)</f>
        <v>3</v>
      </c>
      <c r="H17" s="26">
        <v>0</v>
      </c>
      <c r="I17" s="26">
        <v>0</v>
      </c>
      <c r="J17" s="26">
        <v>0</v>
      </c>
      <c r="K17" s="26">
        <v>0</v>
      </c>
      <c r="L17" s="33">
        <f t="shared" si="2"/>
        <v>0</v>
      </c>
      <c r="M17" s="33">
        <f t="shared" si="3"/>
        <v>3</v>
      </c>
      <c r="N17" s="26">
        <v>0</v>
      </c>
      <c r="O17" s="26">
        <v>0</v>
      </c>
      <c r="P17" s="26">
        <v>0</v>
      </c>
      <c r="Q17" s="26">
        <v>0</v>
      </c>
      <c r="R17" s="33">
        <f t="shared" si="4"/>
        <v>0</v>
      </c>
      <c r="S17" s="33">
        <f t="shared" si="5"/>
        <v>3</v>
      </c>
      <c r="T17" s="33">
        <f t="shared" si="6"/>
        <v>9</v>
      </c>
      <c r="U17" s="33">
        <f t="shared" si="1"/>
        <v>3</v>
      </c>
    </row>
    <row r="18" spans="1:21" ht="19.5" customHeight="1" x14ac:dyDescent="0.3">
      <c r="A18" s="88"/>
      <c r="B18" s="88"/>
      <c r="C18" s="88"/>
      <c r="D18" s="196">
        <v>50</v>
      </c>
      <c r="E18" s="159"/>
      <c r="F18" s="34">
        <f t="shared" si="0"/>
        <v>50</v>
      </c>
      <c r="G18" s="89">
        <f>RANK(F18,$F$5:$F27,1)</f>
        <v>3</v>
      </c>
      <c r="H18" s="26">
        <v>0</v>
      </c>
      <c r="I18" s="26">
        <v>0</v>
      </c>
      <c r="J18" s="26">
        <v>0</v>
      </c>
      <c r="K18" s="26">
        <v>0</v>
      </c>
      <c r="L18" s="33">
        <f t="shared" si="2"/>
        <v>0</v>
      </c>
      <c r="M18" s="33">
        <f t="shared" si="3"/>
        <v>3</v>
      </c>
      <c r="N18" s="26">
        <v>0</v>
      </c>
      <c r="O18" s="26">
        <v>0</v>
      </c>
      <c r="P18" s="26">
        <v>0</v>
      </c>
      <c r="Q18" s="26">
        <v>0</v>
      </c>
      <c r="R18" s="33">
        <f t="shared" si="4"/>
        <v>0</v>
      </c>
      <c r="S18" s="33">
        <f t="shared" si="5"/>
        <v>3</v>
      </c>
      <c r="T18" s="33">
        <f t="shared" si="6"/>
        <v>9</v>
      </c>
      <c r="U18" s="33">
        <f t="shared" si="1"/>
        <v>3</v>
      </c>
    </row>
    <row r="19" spans="1:21" ht="19.5" customHeight="1" x14ac:dyDescent="0.3">
      <c r="A19" s="88"/>
      <c r="B19" s="88"/>
      <c r="C19" s="88"/>
      <c r="D19" s="196">
        <v>50</v>
      </c>
      <c r="E19" s="159"/>
      <c r="F19" s="34">
        <f t="shared" si="0"/>
        <v>50</v>
      </c>
      <c r="G19" s="89">
        <f>RANK(F19,$F$5:$F27,1)</f>
        <v>3</v>
      </c>
      <c r="H19" s="26">
        <v>0</v>
      </c>
      <c r="I19" s="26">
        <v>0</v>
      </c>
      <c r="J19" s="26">
        <v>0</v>
      </c>
      <c r="K19" s="26">
        <v>0</v>
      </c>
      <c r="L19" s="33">
        <f t="shared" si="2"/>
        <v>0</v>
      </c>
      <c r="M19" s="33">
        <f t="shared" si="3"/>
        <v>3</v>
      </c>
      <c r="N19" s="26">
        <v>0</v>
      </c>
      <c r="O19" s="26">
        <v>0</v>
      </c>
      <c r="P19" s="26">
        <v>0</v>
      </c>
      <c r="Q19" s="26">
        <v>0</v>
      </c>
      <c r="R19" s="33">
        <f t="shared" si="4"/>
        <v>0</v>
      </c>
      <c r="S19" s="33">
        <f t="shared" si="5"/>
        <v>3</v>
      </c>
      <c r="T19" s="33">
        <f t="shared" si="6"/>
        <v>9</v>
      </c>
      <c r="U19" s="33">
        <f t="shared" si="1"/>
        <v>3</v>
      </c>
    </row>
    <row r="20" spans="1:21" ht="19.5" customHeight="1" x14ac:dyDescent="0.3">
      <c r="A20" s="88"/>
      <c r="B20" s="88"/>
      <c r="C20" s="88"/>
      <c r="D20" s="196">
        <v>50</v>
      </c>
      <c r="E20" s="159"/>
      <c r="F20" s="34">
        <f t="shared" si="0"/>
        <v>50</v>
      </c>
      <c r="G20" s="89">
        <f>RANK(F20,$F$5:$F27,1)</f>
        <v>3</v>
      </c>
      <c r="H20" s="26">
        <v>0</v>
      </c>
      <c r="I20" s="26">
        <v>0</v>
      </c>
      <c r="J20" s="26">
        <v>0</v>
      </c>
      <c r="K20" s="26">
        <v>0</v>
      </c>
      <c r="L20" s="33">
        <f t="shared" si="2"/>
        <v>0</v>
      </c>
      <c r="M20" s="33">
        <f t="shared" si="3"/>
        <v>3</v>
      </c>
      <c r="N20" s="26">
        <v>0</v>
      </c>
      <c r="O20" s="26">
        <v>0</v>
      </c>
      <c r="P20" s="26">
        <v>0</v>
      </c>
      <c r="Q20" s="26">
        <v>0</v>
      </c>
      <c r="R20" s="33">
        <f t="shared" si="4"/>
        <v>0</v>
      </c>
      <c r="S20" s="33">
        <f t="shared" si="5"/>
        <v>3</v>
      </c>
      <c r="T20" s="33">
        <f t="shared" si="6"/>
        <v>9</v>
      </c>
      <c r="U20" s="33">
        <f t="shared" si="1"/>
        <v>3</v>
      </c>
    </row>
    <row r="21" spans="1:21" ht="19.5" customHeight="1" x14ac:dyDescent="0.3">
      <c r="A21" s="88"/>
      <c r="B21" s="88"/>
      <c r="C21" s="88"/>
      <c r="D21" s="196">
        <v>50</v>
      </c>
      <c r="E21" s="159"/>
      <c r="F21" s="34">
        <f t="shared" si="0"/>
        <v>50</v>
      </c>
      <c r="G21" s="89">
        <f>RANK(F21,$F$5:$F27,1)</f>
        <v>3</v>
      </c>
      <c r="H21" s="26">
        <v>0</v>
      </c>
      <c r="I21" s="26">
        <v>0</v>
      </c>
      <c r="J21" s="26">
        <v>0</v>
      </c>
      <c r="K21" s="26">
        <v>0</v>
      </c>
      <c r="L21" s="33">
        <f t="shared" si="2"/>
        <v>0</v>
      </c>
      <c r="M21" s="33">
        <f t="shared" si="3"/>
        <v>3</v>
      </c>
      <c r="N21" s="26">
        <v>0</v>
      </c>
      <c r="O21" s="26">
        <v>0</v>
      </c>
      <c r="P21" s="26">
        <v>0</v>
      </c>
      <c r="Q21" s="26">
        <v>0</v>
      </c>
      <c r="R21" s="33">
        <f t="shared" si="4"/>
        <v>0</v>
      </c>
      <c r="S21" s="33">
        <f t="shared" si="5"/>
        <v>3</v>
      </c>
      <c r="T21" s="33">
        <f t="shared" si="6"/>
        <v>9</v>
      </c>
      <c r="U21" s="33">
        <f t="shared" si="1"/>
        <v>3</v>
      </c>
    </row>
    <row r="22" spans="1:21" ht="19.5" customHeight="1" x14ac:dyDescent="0.3">
      <c r="A22" s="88"/>
      <c r="B22" s="88"/>
      <c r="C22" s="88"/>
      <c r="D22" s="196">
        <v>50</v>
      </c>
      <c r="E22" s="159"/>
      <c r="F22" s="34">
        <f t="shared" si="0"/>
        <v>50</v>
      </c>
      <c r="G22" s="89">
        <f>RANK(F22,$F$5:$F27,1)</f>
        <v>3</v>
      </c>
      <c r="H22" s="26">
        <v>0</v>
      </c>
      <c r="I22" s="26">
        <v>0</v>
      </c>
      <c r="J22" s="26">
        <v>0</v>
      </c>
      <c r="K22" s="26">
        <v>0</v>
      </c>
      <c r="L22" s="33">
        <f t="shared" si="2"/>
        <v>0</v>
      </c>
      <c r="M22" s="33">
        <f t="shared" si="3"/>
        <v>3</v>
      </c>
      <c r="N22" s="26">
        <v>0</v>
      </c>
      <c r="O22" s="26">
        <v>0</v>
      </c>
      <c r="P22" s="26">
        <v>0</v>
      </c>
      <c r="Q22" s="26">
        <v>0</v>
      </c>
      <c r="R22" s="33">
        <f t="shared" si="4"/>
        <v>0</v>
      </c>
      <c r="S22" s="33">
        <f t="shared" si="5"/>
        <v>3</v>
      </c>
      <c r="T22" s="33">
        <f t="shared" si="6"/>
        <v>9</v>
      </c>
      <c r="U22" s="33">
        <f t="shared" si="1"/>
        <v>3</v>
      </c>
    </row>
    <row r="23" spans="1:21" ht="19.5" customHeight="1" x14ac:dyDescent="0.3">
      <c r="A23" s="88"/>
      <c r="B23" s="88"/>
      <c r="C23" s="88"/>
      <c r="D23" s="196">
        <v>50</v>
      </c>
      <c r="E23" s="159"/>
      <c r="F23" s="34">
        <f t="shared" si="0"/>
        <v>50</v>
      </c>
      <c r="G23" s="89">
        <f>RANK(F23,$F$5:$F27,1)</f>
        <v>3</v>
      </c>
      <c r="H23" s="26">
        <v>0</v>
      </c>
      <c r="I23" s="26">
        <v>0</v>
      </c>
      <c r="J23" s="26">
        <v>0</v>
      </c>
      <c r="K23" s="26">
        <v>0</v>
      </c>
      <c r="L23" s="33">
        <f t="shared" si="2"/>
        <v>0</v>
      </c>
      <c r="M23" s="33">
        <f t="shared" si="3"/>
        <v>3</v>
      </c>
      <c r="N23" s="26">
        <v>0</v>
      </c>
      <c r="O23" s="26">
        <v>0</v>
      </c>
      <c r="P23" s="26">
        <v>0</v>
      </c>
      <c r="Q23" s="26">
        <v>0</v>
      </c>
      <c r="R23" s="33">
        <f t="shared" si="4"/>
        <v>0</v>
      </c>
      <c r="S23" s="33">
        <f t="shared" si="5"/>
        <v>3</v>
      </c>
      <c r="T23" s="33">
        <f t="shared" si="6"/>
        <v>9</v>
      </c>
      <c r="U23" s="33">
        <f t="shared" si="1"/>
        <v>3</v>
      </c>
    </row>
    <row r="24" spans="1:21" ht="19.5" customHeight="1" x14ac:dyDescent="0.3">
      <c r="A24" s="88"/>
      <c r="B24" s="88"/>
      <c r="C24" s="88"/>
      <c r="D24" s="196">
        <v>50</v>
      </c>
      <c r="E24" s="159"/>
      <c r="F24" s="34">
        <f t="shared" si="0"/>
        <v>50</v>
      </c>
      <c r="G24" s="89">
        <f>RANK(F24,$F$5:$F27,1)</f>
        <v>3</v>
      </c>
      <c r="H24" s="26">
        <v>0</v>
      </c>
      <c r="I24" s="26">
        <v>0</v>
      </c>
      <c r="J24" s="26">
        <v>0</v>
      </c>
      <c r="K24" s="26">
        <v>0</v>
      </c>
      <c r="L24" s="33">
        <f t="shared" si="2"/>
        <v>0</v>
      </c>
      <c r="M24" s="33">
        <f t="shared" si="3"/>
        <v>3</v>
      </c>
      <c r="N24" s="26">
        <v>0</v>
      </c>
      <c r="O24" s="26">
        <v>0</v>
      </c>
      <c r="P24" s="26">
        <v>0</v>
      </c>
      <c r="Q24" s="26">
        <v>0</v>
      </c>
      <c r="R24" s="33">
        <f t="shared" si="4"/>
        <v>0</v>
      </c>
      <c r="S24" s="33">
        <f t="shared" si="5"/>
        <v>3</v>
      </c>
      <c r="T24" s="33">
        <f t="shared" si="6"/>
        <v>9</v>
      </c>
      <c r="U24" s="33">
        <f t="shared" si="1"/>
        <v>3</v>
      </c>
    </row>
    <row r="25" spans="1:21" ht="19.5" customHeight="1" x14ac:dyDescent="0.3">
      <c r="A25" s="88"/>
      <c r="B25" s="88"/>
      <c r="C25" s="88"/>
      <c r="D25" s="196">
        <v>50</v>
      </c>
      <c r="E25" s="159"/>
      <c r="F25" s="34">
        <f t="shared" si="0"/>
        <v>50</v>
      </c>
      <c r="G25" s="89">
        <f>RANK(F25,$F$5:$F27,1)</f>
        <v>3</v>
      </c>
      <c r="H25" s="26">
        <v>0</v>
      </c>
      <c r="I25" s="26">
        <v>0</v>
      </c>
      <c r="J25" s="26">
        <v>0</v>
      </c>
      <c r="K25" s="26">
        <v>0</v>
      </c>
      <c r="L25" s="33">
        <f t="shared" si="2"/>
        <v>0</v>
      </c>
      <c r="M25" s="33">
        <f t="shared" si="3"/>
        <v>3</v>
      </c>
      <c r="N25" s="26">
        <v>0</v>
      </c>
      <c r="O25" s="26">
        <v>0</v>
      </c>
      <c r="P25" s="26">
        <v>0</v>
      </c>
      <c r="Q25" s="26">
        <v>0</v>
      </c>
      <c r="R25" s="33">
        <f t="shared" si="4"/>
        <v>0</v>
      </c>
      <c r="S25" s="33">
        <f t="shared" si="5"/>
        <v>3</v>
      </c>
      <c r="T25" s="33">
        <f t="shared" si="6"/>
        <v>9</v>
      </c>
      <c r="U25" s="33">
        <f t="shared" si="1"/>
        <v>3</v>
      </c>
    </row>
    <row r="26" spans="1:21" ht="19.5" customHeight="1" x14ac:dyDescent="0.3">
      <c r="A26" s="88"/>
      <c r="B26" s="88"/>
      <c r="C26" s="88"/>
      <c r="D26" s="196">
        <v>50</v>
      </c>
      <c r="E26" s="159"/>
      <c r="F26" s="34">
        <f t="shared" si="0"/>
        <v>50</v>
      </c>
      <c r="G26" s="89">
        <f>RANK(F26,$F$5:$F27,1)</f>
        <v>3</v>
      </c>
      <c r="H26" s="26">
        <v>0</v>
      </c>
      <c r="I26" s="26">
        <v>0</v>
      </c>
      <c r="J26" s="26">
        <v>0</v>
      </c>
      <c r="K26" s="26">
        <v>0</v>
      </c>
      <c r="L26" s="33">
        <f t="shared" si="2"/>
        <v>0</v>
      </c>
      <c r="M26" s="33">
        <f t="shared" si="3"/>
        <v>3</v>
      </c>
      <c r="N26" s="26">
        <v>0</v>
      </c>
      <c r="O26" s="26">
        <v>0</v>
      </c>
      <c r="P26" s="26">
        <v>0</v>
      </c>
      <c r="Q26" s="26">
        <v>0</v>
      </c>
      <c r="R26" s="33">
        <f t="shared" si="4"/>
        <v>0</v>
      </c>
      <c r="S26" s="33">
        <f t="shared" si="5"/>
        <v>3</v>
      </c>
      <c r="T26" s="33">
        <f t="shared" si="6"/>
        <v>9</v>
      </c>
      <c r="U26" s="33">
        <f t="shared" si="1"/>
        <v>3</v>
      </c>
    </row>
    <row r="27" spans="1:21" ht="19.5" customHeight="1" x14ac:dyDescent="0.3">
      <c r="A27" s="88"/>
      <c r="B27" s="88"/>
      <c r="C27" s="88"/>
      <c r="D27" s="196">
        <v>50</v>
      </c>
      <c r="E27" s="159"/>
      <c r="F27" s="34">
        <f t="shared" si="0"/>
        <v>50</v>
      </c>
      <c r="G27" s="89">
        <f>RANK(F27,$F$5:$F27,1)</f>
        <v>3</v>
      </c>
      <c r="H27" s="26">
        <v>0</v>
      </c>
      <c r="I27" s="26">
        <v>0</v>
      </c>
      <c r="J27" s="26">
        <v>0</v>
      </c>
      <c r="K27" s="26">
        <v>0</v>
      </c>
      <c r="L27" s="33">
        <f t="shared" si="2"/>
        <v>0</v>
      </c>
      <c r="M27" s="33">
        <f t="shared" si="3"/>
        <v>3</v>
      </c>
      <c r="N27" s="26">
        <v>0</v>
      </c>
      <c r="O27" s="26">
        <v>0</v>
      </c>
      <c r="P27" s="26">
        <v>0</v>
      </c>
      <c r="Q27" s="26">
        <v>0</v>
      </c>
      <c r="R27" s="33">
        <f t="shared" si="4"/>
        <v>0</v>
      </c>
      <c r="S27" s="33">
        <f t="shared" si="5"/>
        <v>3</v>
      </c>
      <c r="T27" s="33">
        <f t="shared" si="6"/>
        <v>9</v>
      </c>
      <c r="U27" s="33">
        <f t="shared" si="1"/>
        <v>3</v>
      </c>
    </row>
  </sheetData>
  <mergeCells count="28">
    <mergeCell ref="F1:G1"/>
    <mergeCell ref="D3:E3"/>
    <mergeCell ref="H3:K3"/>
    <mergeCell ref="N3:Q3"/>
    <mergeCell ref="D4:E4"/>
    <mergeCell ref="D12:E12"/>
    <mergeCell ref="D13:E13"/>
    <mergeCell ref="D14:E14"/>
    <mergeCell ref="D5:E5"/>
    <mergeCell ref="D6:E6"/>
    <mergeCell ref="D7:E7"/>
    <mergeCell ref="D8:E8"/>
    <mergeCell ref="D9:E9"/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85" zoomScaleNormal="85" workbookViewId="0">
      <selection activeCell="C16" sqref="C16"/>
    </sheetView>
  </sheetViews>
  <sheetFormatPr baseColWidth="10" defaultColWidth="10.88671875" defaultRowHeight="15" customHeight="1" x14ac:dyDescent="0.3"/>
  <cols>
    <col min="1" max="1" width="15.109375" style="4" customWidth="1"/>
    <col min="2" max="2" width="14.88671875" style="4" customWidth="1"/>
    <col min="3" max="3" width="19.44140625" style="4" customWidth="1"/>
    <col min="4" max="4" width="7" style="4" customWidth="1"/>
    <col min="5" max="5" width="7.33203125" style="4" customWidth="1"/>
    <col min="6" max="6" width="6.33203125" style="4" customWidth="1"/>
    <col min="7" max="7" width="5.44140625" style="4" customWidth="1"/>
    <col min="8" max="11" width="5.88671875" style="4" customWidth="1"/>
    <col min="12" max="13" width="7.88671875" style="4" customWidth="1"/>
    <col min="14" max="16" width="7" style="4" customWidth="1"/>
    <col min="17" max="17" width="8.44140625" style="4" customWidth="1"/>
    <col min="18" max="19" width="7.88671875" style="4" customWidth="1"/>
    <col min="20" max="20" width="7" style="4" customWidth="1"/>
    <col min="21" max="21" width="6.44140625" style="4" customWidth="1"/>
    <col min="22" max="16384" width="10.88671875" style="4"/>
  </cols>
  <sheetData>
    <row r="1" spans="1:21" ht="21" customHeight="1" x14ac:dyDescent="0.4">
      <c r="A1" s="41" t="s">
        <v>41</v>
      </c>
      <c r="B1" s="42"/>
      <c r="C1" s="43"/>
      <c r="D1" s="82" t="s">
        <v>32</v>
      </c>
      <c r="E1" s="67"/>
      <c r="F1" s="186">
        <v>2013</v>
      </c>
      <c r="G1" s="187"/>
      <c r="H1" s="10"/>
      <c r="I1" s="10"/>
      <c r="J1" s="10"/>
      <c r="K1" s="10"/>
      <c r="L1" s="68"/>
      <c r="M1" s="68"/>
      <c r="N1" s="10"/>
      <c r="O1" s="10"/>
      <c r="P1" s="10"/>
      <c r="Q1" s="11"/>
      <c r="R1" s="68"/>
      <c r="S1" s="68"/>
      <c r="T1" s="69"/>
      <c r="U1" s="69"/>
    </row>
    <row r="2" spans="1:21" ht="8.1" customHeight="1" x14ac:dyDescent="0.4">
      <c r="A2" s="44"/>
      <c r="B2" s="44"/>
      <c r="C2" s="44"/>
      <c r="D2" s="70"/>
      <c r="E2" s="44"/>
      <c r="F2" s="44"/>
      <c r="G2" s="47"/>
      <c r="H2" s="47"/>
      <c r="I2" s="47"/>
      <c r="J2" s="47"/>
      <c r="K2" s="47"/>
      <c r="L2" s="44"/>
      <c r="M2" s="44"/>
      <c r="N2" s="47"/>
      <c r="O2" s="47"/>
      <c r="P2" s="47"/>
      <c r="Q2" s="47"/>
      <c r="R2" s="44"/>
      <c r="S2" s="44"/>
      <c r="T2" s="71"/>
      <c r="U2" s="71"/>
    </row>
    <row r="3" spans="1:21" ht="21" customHeight="1" x14ac:dyDescent="0.4">
      <c r="A3" s="48" t="s">
        <v>1</v>
      </c>
      <c r="B3" s="48" t="s">
        <v>2</v>
      </c>
      <c r="C3" s="48" t="s">
        <v>3</v>
      </c>
      <c r="D3" s="197" t="s">
        <v>40</v>
      </c>
      <c r="E3" s="198"/>
      <c r="F3" s="74" t="s">
        <v>5</v>
      </c>
      <c r="G3" s="83" t="s">
        <v>8</v>
      </c>
      <c r="H3" s="193" t="s">
        <v>38</v>
      </c>
      <c r="I3" s="194"/>
      <c r="J3" s="194"/>
      <c r="K3" s="195"/>
      <c r="L3" s="75" t="s">
        <v>7</v>
      </c>
      <c r="M3" s="76" t="s">
        <v>37</v>
      </c>
      <c r="N3" s="193" t="s">
        <v>35</v>
      </c>
      <c r="O3" s="194"/>
      <c r="P3" s="194"/>
      <c r="Q3" s="195"/>
      <c r="R3" s="75" t="s">
        <v>7</v>
      </c>
      <c r="S3" s="76" t="s">
        <v>37</v>
      </c>
      <c r="T3" s="52" t="s">
        <v>8</v>
      </c>
      <c r="U3" s="52" t="s">
        <v>6</v>
      </c>
    </row>
    <row r="4" spans="1:21" ht="21.9" customHeight="1" x14ac:dyDescent="0.4">
      <c r="A4" s="54"/>
      <c r="B4" s="54"/>
      <c r="C4" s="54"/>
      <c r="D4" s="199" t="s">
        <v>9</v>
      </c>
      <c r="E4" s="200"/>
      <c r="F4" s="58"/>
      <c r="G4" s="84"/>
      <c r="H4" s="59" t="s">
        <v>12</v>
      </c>
      <c r="I4" s="59" t="s">
        <v>13</v>
      </c>
      <c r="J4" s="59" t="s">
        <v>14</v>
      </c>
      <c r="K4" s="59" t="s">
        <v>39</v>
      </c>
      <c r="L4" s="58"/>
      <c r="M4" s="58"/>
      <c r="N4" s="59" t="s">
        <v>12</v>
      </c>
      <c r="O4" s="59" t="s">
        <v>13</v>
      </c>
      <c r="P4" s="59" t="s">
        <v>14</v>
      </c>
      <c r="Q4" s="59" t="s">
        <v>39</v>
      </c>
      <c r="R4" s="58"/>
      <c r="S4" s="58"/>
      <c r="T4" s="59" t="s">
        <v>15</v>
      </c>
      <c r="U4" s="59" t="s">
        <v>15</v>
      </c>
    </row>
    <row r="5" spans="1:21" ht="19.5" customHeight="1" x14ac:dyDescent="0.3">
      <c r="A5" s="109" t="s">
        <v>92</v>
      </c>
      <c r="B5" s="97" t="s">
        <v>93</v>
      </c>
      <c r="C5" s="97" t="s">
        <v>88</v>
      </c>
      <c r="D5" s="196">
        <v>9.5</v>
      </c>
      <c r="E5" s="159"/>
      <c r="F5" s="34">
        <f t="shared" ref="F5:F27" si="0">D5</f>
        <v>9.5</v>
      </c>
      <c r="G5" s="89">
        <f>RANK(F5,$F$5:$F27,1)</f>
        <v>2</v>
      </c>
      <c r="H5" s="25">
        <v>2.77</v>
      </c>
      <c r="I5" s="25">
        <v>2.75</v>
      </c>
      <c r="J5" s="25">
        <v>3.01</v>
      </c>
      <c r="K5" s="25">
        <v>3.03</v>
      </c>
      <c r="L5" s="33">
        <f>SUM(H5:K5)-MIN(H5:K5)</f>
        <v>8.8099999999999987</v>
      </c>
      <c r="M5" s="33">
        <f>RANK(L5,$L$5:$L$27,0)</f>
        <v>2</v>
      </c>
      <c r="N5" s="25">
        <v>13</v>
      </c>
      <c r="O5" s="25">
        <v>12</v>
      </c>
      <c r="P5" s="25">
        <v>13</v>
      </c>
      <c r="Q5" s="25">
        <v>15</v>
      </c>
      <c r="R5" s="33">
        <f>SUM(N5:Q5)-MIN(N5:Q5)</f>
        <v>41</v>
      </c>
      <c r="S5" s="33">
        <f>RANK(R5,$R$5:$R$27,0)</f>
        <v>1</v>
      </c>
      <c r="T5" s="33">
        <f>G5+M5+S5</f>
        <v>5</v>
      </c>
      <c r="U5" s="33">
        <f t="shared" ref="U5:U27" si="1">RANK(T5,$T$5:$T$27,1)</f>
        <v>2</v>
      </c>
    </row>
    <row r="6" spans="1:21" ht="19.5" customHeight="1" x14ac:dyDescent="0.3">
      <c r="A6" s="109" t="s">
        <v>95</v>
      </c>
      <c r="B6" s="97" t="s">
        <v>96</v>
      </c>
      <c r="C6" s="97" t="s">
        <v>88</v>
      </c>
      <c r="D6" s="196">
        <v>9.1</v>
      </c>
      <c r="E6" s="159"/>
      <c r="F6" s="34">
        <f t="shared" si="0"/>
        <v>9.1</v>
      </c>
      <c r="G6" s="89">
        <f>RANK(F6,$F$5:$F27,1)</f>
        <v>1</v>
      </c>
      <c r="H6" s="26">
        <v>2.94</v>
      </c>
      <c r="I6" s="26">
        <v>2.94</v>
      </c>
      <c r="J6" s="26">
        <v>2.95</v>
      </c>
      <c r="K6" s="26">
        <v>2.99</v>
      </c>
      <c r="L6" s="33">
        <f t="shared" ref="L6:L27" si="2">SUM(H6:K6)-MIN(H6:K6)</f>
        <v>8.8800000000000008</v>
      </c>
      <c r="M6" s="33">
        <f t="shared" ref="M6:M27" si="3">RANK(L6,$L$5:$L$27,0)</f>
        <v>1</v>
      </c>
      <c r="N6" s="26">
        <v>12</v>
      </c>
      <c r="O6" s="26">
        <v>9</v>
      </c>
      <c r="P6" s="26">
        <v>11</v>
      </c>
      <c r="Q6" s="26">
        <v>15</v>
      </c>
      <c r="R6" s="33">
        <f t="shared" ref="R6:R8" si="4">SUM(N6:Q6)-MIN(N6:Q6)</f>
        <v>38</v>
      </c>
      <c r="S6" s="33">
        <f t="shared" ref="S6:S27" si="5">RANK(R6,$R$5:$R$27,0)</f>
        <v>2</v>
      </c>
      <c r="T6" s="33">
        <f t="shared" ref="T6:T27" si="6">G6+M6+S6</f>
        <v>4</v>
      </c>
      <c r="U6" s="33">
        <f t="shared" si="1"/>
        <v>1</v>
      </c>
    </row>
    <row r="7" spans="1:21" ht="19.5" customHeight="1" x14ac:dyDescent="0.35">
      <c r="A7" s="61"/>
      <c r="B7" s="61"/>
      <c r="C7" s="61"/>
      <c r="D7" s="196">
        <v>50</v>
      </c>
      <c r="E7" s="159"/>
      <c r="F7" s="34">
        <f t="shared" si="0"/>
        <v>50</v>
      </c>
      <c r="G7" s="89">
        <f>RANK(F7,$F$5:$F27,1)</f>
        <v>3</v>
      </c>
      <c r="H7" s="26">
        <v>0</v>
      </c>
      <c r="I7" s="26">
        <v>0</v>
      </c>
      <c r="J7" s="26">
        <v>0</v>
      </c>
      <c r="K7" s="26">
        <v>0</v>
      </c>
      <c r="L7" s="33">
        <f t="shared" si="2"/>
        <v>0</v>
      </c>
      <c r="M7" s="33">
        <f t="shared" si="3"/>
        <v>3</v>
      </c>
      <c r="N7" s="26">
        <v>0</v>
      </c>
      <c r="O7" s="26">
        <v>0</v>
      </c>
      <c r="P7" s="26">
        <v>0</v>
      </c>
      <c r="Q7" s="26">
        <v>0</v>
      </c>
      <c r="R7" s="33">
        <f t="shared" si="4"/>
        <v>0</v>
      </c>
      <c r="S7" s="33">
        <f t="shared" si="5"/>
        <v>3</v>
      </c>
      <c r="T7" s="33">
        <f t="shared" si="6"/>
        <v>9</v>
      </c>
      <c r="U7" s="33">
        <f t="shared" si="1"/>
        <v>3</v>
      </c>
    </row>
    <row r="8" spans="1:21" ht="19.5" customHeight="1" x14ac:dyDescent="0.35">
      <c r="A8" s="61"/>
      <c r="B8" s="61"/>
      <c r="C8" s="85"/>
      <c r="D8" s="196">
        <v>50</v>
      </c>
      <c r="E8" s="159"/>
      <c r="F8" s="34">
        <f t="shared" si="0"/>
        <v>50</v>
      </c>
      <c r="G8" s="89">
        <f>RANK(F8,$F$5:$F27,1)</f>
        <v>3</v>
      </c>
      <c r="H8" s="26">
        <v>0</v>
      </c>
      <c r="I8" s="26">
        <v>0</v>
      </c>
      <c r="J8" s="26">
        <v>0</v>
      </c>
      <c r="K8" s="26">
        <v>0</v>
      </c>
      <c r="L8" s="33">
        <f t="shared" si="2"/>
        <v>0</v>
      </c>
      <c r="M8" s="33">
        <f t="shared" si="3"/>
        <v>3</v>
      </c>
      <c r="N8" s="26">
        <v>0</v>
      </c>
      <c r="O8" s="26">
        <v>0</v>
      </c>
      <c r="P8" s="26">
        <v>0</v>
      </c>
      <c r="Q8" s="26">
        <v>0</v>
      </c>
      <c r="R8" s="33">
        <f t="shared" si="4"/>
        <v>0</v>
      </c>
      <c r="S8" s="33">
        <f t="shared" si="5"/>
        <v>3</v>
      </c>
      <c r="T8" s="33">
        <f t="shared" si="6"/>
        <v>9</v>
      </c>
      <c r="U8" s="33">
        <f t="shared" si="1"/>
        <v>3</v>
      </c>
    </row>
    <row r="9" spans="1:21" ht="19.5" customHeight="1" x14ac:dyDescent="0.35">
      <c r="A9" s="61"/>
      <c r="B9" s="61"/>
      <c r="C9" s="61"/>
      <c r="D9" s="196">
        <v>50</v>
      </c>
      <c r="E9" s="159"/>
      <c r="F9" s="34">
        <f t="shared" si="0"/>
        <v>50</v>
      </c>
      <c r="G9" s="89">
        <f>RANK(F9,$F$5:$F27,1)</f>
        <v>3</v>
      </c>
      <c r="H9" s="26">
        <v>0</v>
      </c>
      <c r="I9" s="26">
        <v>0</v>
      </c>
      <c r="J9" s="26">
        <v>0</v>
      </c>
      <c r="K9" s="26">
        <v>0</v>
      </c>
      <c r="L9" s="33">
        <f t="shared" si="2"/>
        <v>0</v>
      </c>
      <c r="M9" s="33">
        <f t="shared" si="3"/>
        <v>3</v>
      </c>
      <c r="N9" s="26">
        <v>0</v>
      </c>
      <c r="O9" s="26">
        <v>0</v>
      </c>
      <c r="P9" s="26">
        <v>0</v>
      </c>
      <c r="Q9" s="26">
        <v>0</v>
      </c>
      <c r="R9" s="33">
        <f t="shared" ref="R9:R27" si="7">SUM(N9:Q9)-MIN(N9:Q9)</f>
        <v>0</v>
      </c>
      <c r="S9" s="33">
        <f t="shared" si="5"/>
        <v>3</v>
      </c>
      <c r="T9" s="33">
        <f t="shared" si="6"/>
        <v>9</v>
      </c>
      <c r="U9" s="33">
        <f t="shared" si="1"/>
        <v>3</v>
      </c>
    </row>
    <row r="10" spans="1:21" ht="19.5" customHeight="1" x14ac:dyDescent="0.35">
      <c r="A10" s="61"/>
      <c r="B10" s="61"/>
      <c r="C10" s="61"/>
      <c r="D10" s="196">
        <v>50</v>
      </c>
      <c r="E10" s="159"/>
      <c r="F10" s="34">
        <f t="shared" si="0"/>
        <v>50</v>
      </c>
      <c r="G10" s="89">
        <f>RANK(F10,$F$5:$F27,1)</f>
        <v>3</v>
      </c>
      <c r="H10" s="26">
        <v>0</v>
      </c>
      <c r="I10" s="26">
        <v>0</v>
      </c>
      <c r="J10" s="26">
        <v>0</v>
      </c>
      <c r="K10" s="26">
        <v>0</v>
      </c>
      <c r="L10" s="33">
        <f t="shared" si="2"/>
        <v>0</v>
      </c>
      <c r="M10" s="33">
        <f t="shared" si="3"/>
        <v>3</v>
      </c>
      <c r="N10" s="26">
        <v>0</v>
      </c>
      <c r="O10" s="26">
        <v>0</v>
      </c>
      <c r="P10" s="26">
        <v>0</v>
      </c>
      <c r="Q10" s="26">
        <v>0</v>
      </c>
      <c r="R10" s="33">
        <f t="shared" si="7"/>
        <v>0</v>
      </c>
      <c r="S10" s="33">
        <f t="shared" si="5"/>
        <v>3</v>
      </c>
      <c r="T10" s="33">
        <f t="shared" si="6"/>
        <v>9</v>
      </c>
      <c r="U10" s="33">
        <f t="shared" si="1"/>
        <v>3</v>
      </c>
    </row>
    <row r="11" spans="1:21" ht="19.5" customHeight="1" x14ac:dyDescent="0.35">
      <c r="A11" s="61"/>
      <c r="B11" s="61"/>
      <c r="C11" s="61"/>
      <c r="D11" s="196">
        <v>50</v>
      </c>
      <c r="E11" s="159"/>
      <c r="F11" s="34">
        <f t="shared" si="0"/>
        <v>50</v>
      </c>
      <c r="G11" s="89">
        <f>RANK(F11,$F$5:$F27,1)</f>
        <v>3</v>
      </c>
      <c r="H11" s="26">
        <v>0</v>
      </c>
      <c r="I11" s="26">
        <v>0</v>
      </c>
      <c r="J11" s="26">
        <v>0</v>
      </c>
      <c r="K11" s="26">
        <v>0</v>
      </c>
      <c r="L11" s="33">
        <f t="shared" si="2"/>
        <v>0</v>
      </c>
      <c r="M11" s="33">
        <f t="shared" si="3"/>
        <v>3</v>
      </c>
      <c r="N11" s="26">
        <v>0</v>
      </c>
      <c r="O11" s="26">
        <v>0</v>
      </c>
      <c r="P11" s="26">
        <v>0</v>
      </c>
      <c r="Q11" s="26">
        <v>0</v>
      </c>
      <c r="R11" s="33">
        <f t="shared" si="7"/>
        <v>0</v>
      </c>
      <c r="S11" s="33">
        <f t="shared" si="5"/>
        <v>3</v>
      </c>
      <c r="T11" s="33">
        <f t="shared" si="6"/>
        <v>9</v>
      </c>
      <c r="U11" s="33">
        <f t="shared" si="1"/>
        <v>3</v>
      </c>
    </row>
    <row r="12" spans="1:21" ht="19.5" customHeight="1" x14ac:dyDescent="0.3">
      <c r="A12" s="80"/>
      <c r="B12" s="80"/>
      <c r="C12" s="81"/>
      <c r="D12" s="196">
        <v>50</v>
      </c>
      <c r="E12" s="159"/>
      <c r="F12" s="34">
        <f t="shared" si="0"/>
        <v>50</v>
      </c>
      <c r="G12" s="89">
        <f>RANK(F12,$F$5:$F27,1)</f>
        <v>3</v>
      </c>
      <c r="H12" s="26">
        <v>0</v>
      </c>
      <c r="I12" s="26">
        <v>0</v>
      </c>
      <c r="J12" s="26">
        <v>0</v>
      </c>
      <c r="K12" s="26">
        <v>0</v>
      </c>
      <c r="L12" s="33">
        <f t="shared" si="2"/>
        <v>0</v>
      </c>
      <c r="M12" s="33">
        <f t="shared" si="3"/>
        <v>3</v>
      </c>
      <c r="N12" s="26">
        <v>0</v>
      </c>
      <c r="O12" s="26">
        <v>0</v>
      </c>
      <c r="P12" s="26">
        <v>0</v>
      </c>
      <c r="Q12" s="26">
        <v>0</v>
      </c>
      <c r="R12" s="33">
        <f t="shared" si="7"/>
        <v>0</v>
      </c>
      <c r="S12" s="33">
        <f t="shared" si="5"/>
        <v>3</v>
      </c>
      <c r="T12" s="33">
        <f t="shared" si="6"/>
        <v>9</v>
      </c>
      <c r="U12" s="33">
        <f t="shared" si="1"/>
        <v>3</v>
      </c>
    </row>
    <row r="13" spans="1:21" ht="19.5" customHeight="1" x14ac:dyDescent="0.3">
      <c r="A13" s="80"/>
      <c r="B13" s="80"/>
      <c r="C13" s="86"/>
      <c r="D13" s="196">
        <v>50</v>
      </c>
      <c r="E13" s="159"/>
      <c r="F13" s="34">
        <f t="shared" si="0"/>
        <v>50</v>
      </c>
      <c r="G13" s="89">
        <f>RANK(F13,$F$5:$F27,1)</f>
        <v>3</v>
      </c>
      <c r="H13" s="26">
        <v>0</v>
      </c>
      <c r="I13" s="26">
        <v>0</v>
      </c>
      <c r="J13" s="26">
        <v>0</v>
      </c>
      <c r="K13" s="26">
        <v>0</v>
      </c>
      <c r="L13" s="33">
        <f t="shared" si="2"/>
        <v>0</v>
      </c>
      <c r="M13" s="33">
        <f t="shared" si="3"/>
        <v>3</v>
      </c>
      <c r="N13" s="26">
        <v>0</v>
      </c>
      <c r="O13" s="26">
        <v>0</v>
      </c>
      <c r="P13" s="26">
        <v>0</v>
      </c>
      <c r="Q13" s="26">
        <v>0</v>
      </c>
      <c r="R13" s="33">
        <f t="shared" si="7"/>
        <v>0</v>
      </c>
      <c r="S13" s="33">
        <f t="shared" si="5"/>
        <v>3</v>
      </c>
      <c r="T13" s="33">
        <f t="shared" si="6"/>
        <v>9</v>
      </c>
      <c r="U13" s="33">
        <f t="shared" si="1"/>
        <v>3</v>
      </c>
    </row>
    <row r="14" spans="1:21" ht="19.5" customHeight="1" x14ac:dyDescent="0.3">
      <c r="A14" s="87"/>
      <c r="B14" s="87"/>
      <c r="C14" s="86"/>
      <c r="D14" s="196">
        <v>50</v>
      </c>
      <c r="E14" s="159"/>
      <c r="F14" s="34">
        <f t="shared" si="0"/>
        <v>50</v>
      </c>
      <c r="G14" s="89">
        <f>RANK(F14,$F$5:$F27,1)</f>
        <v>3</v>
      </c>
      <c r="H14" s="26">
        <v>0</v>
      </c>
      <c r="I14" s="26">
        <v>0</v>
      </c>
      <c r="J14" s="26">
        <v>0</v>
      </c>
      <c r="K14" s="26">
        <v>0</v>
      </c>
      <c r="L14" s="33">
        <f t="shared" si="2"/>
        <v>0</v>
      </c>
      <c r="M14" s="33">
        <f t="shared" si="3"/>
        <v>3</v>
      </c>
      <c r="N14" s="26">
        <v>0</v>
      </c>
      <c r="O14" s="26">
        <v>0</v>
      </c>
      <c r="P14" s="26">
        <v>0</v>
      </c>
      <c r="Q14" s="26">
        <v>0</v>
      </c>
      <c r="R14" s="33">
        <f t="shared" si="7"/>
        <v>0</v>
      </c>
      <c r="S14" s="33">
        <f t="shared" si="5"/>
        <v>3</v>
      </c>
      <c r="T14" s="33">
        <f t="shared" si="6"/>
        <v>9</v>
      </c>
      <c r="U14" s="33">
        <f t="shared" si="1"/>
        <v>3</v>
      </c>
    </row>
    <row r="15" spans="1:21" ht="19.5" customHeight="1" x14ac:dyDescent="0.4">
      <c r="A15" s="64"/>
      <c r="B15" s="64"/>
      <c r="C15" s="64"/>
      <c r="D15" s="196">
        <v>50</v>
      </c>
      <c r="E15" s="159"/>
      <c r="F15" s="34">
        <f t="shared" si="0"/>
        <v>50</v>
      </c>
      <c r="G15" s="89">
        <f>RANK(F15,$F$5:$F27,1)</f>
        <v>3</v>
      </c>
      <c r="H15" s="26">
        <v>0</v>
      </c>
      <c r="I15" s="26">
        <v>0</v>
      </c>
      <c r="J15" s="26">
        <v>0</v>
      </c>
      <c r="K15" s="26">
        <v>0</v>
      </c>
      <c r="L15" s="33">
        <f t="shared" si="2"/>
        <v>0</v>
      </c>
      <c r="M15" s="33">
        <f t="shared" si="3"/>
        <v>3</v>
      </c>
      <c r="N15" s="26">
        <v>0</v>
      </c>
      <c r="O15" s="26">
        <v>0</v>
      </c>
      <c r="P15" s="26">
        <v>0</v>
      </c>
      <c r="Q15" s="26">
        <v>0</v>
      </c>
      <c r="R15" s="33">
        <f t="shared" si="7"/>
        <v>0</v>
      </c>
      <c r="S15" s="33">
        <f t="shared" si="5"/>
        <v>3</v>
      </c>
      <c r="T15" s="33">
        <f t="shared" si="6"/>
        <v>9</v>
      </c>
      <c r="U15" s="33">
        <f t="shared" si="1"/>
        <v>3</v>
      </c>
    </row>
    <row r="16" spans="1:21" ht="19.5" customHeight="1" x14ac:dyDescent="0.3">
      <c r="A16" s="88"/>
      <c r="B16" s="88"/>
      <c r="C16" s="88"/>
      <c r="D16" s="196">
        <v>50</v>
      </c>
      <c r="E16" s="159"/>
      <c r="F16" s="34">
        <f t="shared" si="0"/>
        <v>50</v>
      </c>
      <c r="G16" s="89">
        <f>RANK(F16,$F$5:$F27,1)</f>
        <v>3</v>
      </c>
      <c r="H16" s="26">
        <v>0</v>
      </c>
      <c r="I16" s="26">
        <v>0</v>
      </c>
      <c r="J16" s="26">
        <v>0</v>
      </c>
      <c r="K16" s="26">
        <v>0</v>
      </c>
      <c r="L16" s="33">
        <f t="shared" si="2"/>
        <v>0</v>
      </c>
      <c r="M16" s="33">
        <f t="shared" si="3"/>
        <v>3</v>
      </c>
      <c r="N16" s="26">
        <v>0</v>
      </c>
      <c r="O16" s="26">
        <v>0</v>
      </c>
      <c r="P16" s="26">
        <v>0</v>
      </c>
      <c r="Q16" s="26">
        <v>0</v>
      </c>
      <c r="R16" s="33">
        <f t="shared" si="7"/>
        <v>0</v>
      </c>
      <c r="S16" s="33">
        <f t="shared" si="5"/>
        <v>3</v>
      </c>
      <c r="T16" s="33">
        <f t="shared" si="6"/>
        <v>9</v>
      </c>
      <c r="U16" s="33">
        <f t="shared" si="1"/>
        <v>3</v>
      </c>
    </row>
    <row r="17" spans="1:21" ht="19.5" customHeight="1" x14ac:dyDescent="0.3">
      <c r="A17" s="88"/>
      <c r="B17" s="88"/>
      <c r="C17" s="88"/>
      <c r="D17" s="196">
        <v>50</v>
      </c>
      <c r="E17" s="159"/>
      <c r="F17" s="34">
        <f t="shared" si="0"/>
        <v>50</v>
      </c>
      <c r="G17" s="89">
        <f>RANK(F17,$F$5:$F27,1)</f>
        <v>3</v>
      </c>
      <c r="H17" s="26">
        <v>0</v>
      </c>
      <c r="I17" s="26">
        <v>0</v>
      </c>
      <c r="J17" s="26">
        <v>0</v>
      </c>
      <c r="K17" s="26">
        <v>0</v>
      </c>
      <c r="L17" s="33">
        <f t="shared" si="2"/>
        <v>0</v>
      </c>
      <c r="M17" s="33">
        <f t="shared" si="3"/>
        <v>3</v>
      </c>
      <c r="N17" s="26">
        <v>0</v>
      </c>
      <c r="O17" s="26">
        <v>0</v>
      </c>
      <c r="P17" s="26">
        <v>0</v>
      </c>
      <c r="Q17" s="26">
        <v>0</v>
      </c>
      <c r="R17" s="33">
        <f t="shared" si="7"/>
        <v>0</v>
      </c>
      <c r="S17" s="33">
        <f t="shared" si="5"/>
        <v>3</v>
      </c>
      <c r="T17" s="33">
        <f t="shared" si="6"/>
        <v>9</v>
      </c>
      <c r="U17" s="33">
        <f t="shared" si="1"/>
        <v>3</v>
      </c>
    </row>
    <row r="18" spans="1:21" ht="19.5" customHeight="1" x14ac:dyDescent="0.3">
      <c r="A18" s="88"/>
      <c r="B18" s="88"/>
      <c r="C18" s="88"/>
      <c r="D18" s="196">
        <v>50</v>
      </c>
      <c r="E18" s="159"/>
      <c r="F18" s="34">
        <f t="shared" si="0"/>
        <v>50</v>
      </c>
      <c r="G18" s="89">
        <f>RANK(F18,$F$5:$F27,1)</f>
        <v>3</v>
      </c>
      <c r="H18" s="26">
        <v>0</v>
      </c>
      <c r="I18" s="26">
        <v>0</v>
      </c>
      <c r="J18" s="26">
        <v>0</v>
      </c>
      <c r="K18" s="26">
        <v>0</v>
      </c>
      <c r="L18" s="33">
        <f t="shared" si="2"/>
        <v>0</v>
      </c>
      <c r="M18" s="33">
        <f t="shared" si="3"/>
        <v>3</v>
      </c>
      <c r="N18" s="26">
        <v>0</v>
      </c>
      <c r="O18" s="26">
        <v>0</v>
      </c>
      <c r="P18" s="26">
        <v>0</v>
      </c>
      <c r="Q18" s="26">
        <v>0</v>
      </c>
      <c r="R18" s="33">
        <f t="shared" si="7"/>
        <v>0</v>
      </c>
      <c r="S18" s="33">
        <f t="shared" si="5"/>
        <v>3</v>
      </c>
      <c r="T18" s="33">
        <f t="shared" si="6"/>
        <v>9</v>
      </c>
      <c r="U18" s="33">
        <f t="shared" si="1"/>
        <v>3</v>
      </c>
    </row>
    <row r="19" spans="1:21" ht="19.5" customHeight="1" x14ac:dyDescent="0.3">
      <c r="A19" s="88"/>
      <c r="B19" s="88"/>
      <c r="C19" s="88"/>
      <c r="D19" s="196">
        <v>50</v>
      </c>
      <c r="E19" s="159"/>
      <c r="F19" s="34">
        <f t="shared" si="0"/>
        <v>50</v>
      </c>
      <c r="G19" s="89">
        <f>RANK(F19,$F$5:$F27,1)</f>
        <v>3</v>
      </c>
      <c r="H19" s="26">
        <v>0</v>
      </c>
      <c r="I19" s="26">
        <v>0</v>
      </c>
      <c r="J19" s="26">
        <v>0</v>
      </c>
      <c r="K19" s="26">
        <v>0</v>
      </c>
      <c r="L19" s="33">
        <f t="shared" si="2"/>
        <v>0</v>
      </c>
      <c r="M19" s="33">
        <f t="shared" si="3"/>
        <v>3</v>
      </c>
      <c r="N19" s="26">
        <v>0</v>
      </c>
      <c r="O19" s="26">
        <v>0</v>
      </c>
      <c r="P19" s="26">
        <v>0</v>
      </c>
      <c r="Q19" s="26">
        <v>0</v>
      </c>
      <c r="R19" s="33">
        <f t="shared" si="7"/>
        <v>0</v>
      </c>
      <c r="S19" s="33">
        <f t="shared" si="5"/>
        <v>3</v>
      </c>
      <c r="T19" s="33">
        <f t="shared" si="6"/>
        <v>9</v>
      </c>
      <c r="U19" s="33">
        <f t="shared" si="1"/>
        <v>3</v>
      </c>
    </row>
    <row r="20" spans="1:21" ht="19.5" customHeight="1" x14ac:dyDescent="0.3">
      <c r="A20" s="88"/>
      <c r="B20" s="88"/>
      <c r="C20" s="88"/>
      <c r="D20" s="196">
        <v>50</v>
      </c>
      <c r="E20" s="159"/>
      <c r="F20" s="34">
        <f t="shared" si="0"/>
        <v>50</v>
      </c>
      <c r="G20" s="89">
        <f>RANK(F20,$F$5:$F27,1)</f>
        <v>3</v>
      </c>
      <c r="H20" s="26">
        <v>0</v>
      </c>
      <c r="I20" s="26">
        <v>0</v>
      </c>
      <c r="J20" s="26">
        <v>0</v>
      </c>
      <c r="K20" s="26">
        <v>0</v>
      </c>
      <c r="L20" s="33">
        <f t="shared" si="2"/>
        <v>0</v>
      </c>
      <c r="M20" s="33">
        <f t="shared" si="3"/>
        <v>3</v>
      </c>
      <c r="N20" s="26">
        <v>0</v>
      </c>
      <c r="O20" s="26">
        <v>0</v>
      </c>
      <c r="P20" s="26">
        <v>0</v>
      </c>
      <c r="Q20" s="26">
        <v>0</v>
      </c>
      <c r="R20" s="33">
        <f t="shared" si="7"/>
        <v>0</v>
      </c>
      <c r="S20" s="33">
        <f t="shared" si="5"/>
        <v>3</v>
      </c>
      <c r="T20" s="33">
        <f t="shared" si="6"/>
        <v>9</v>
      </c>
      <c r="U20" s="33">
        <f t="shared" si="1"/>
        <v>3</v>
      </c>
    </row>
    <row r="21" spans="1:21" ht="19.5" customHeight="1" x14ac:dyDescent="0.3">
      <c r="A21" s="88"/>
      <c r="B21" s="88"/>
      <c r="C21" s="88"/>
      <c r="D21" s="196">
        <v>50</v>
      </c>
      <c r="E21" s="159"/>
      <c r="F21" s="34">
        <f t="shared" si="0"/>
        <v>50</v>
      </c>
      <c r="G21" s="89">
        <f>RANK(F21,$F$5:$F27,1)</f>
        <v>3</v>
      </c>
      <c r="H21" s="26">
        <v>0</v>
      </c>
      <c r="I21" s="26">
        <v>0</v>
      </c>
      <c r="J21" s="26">
        <v>0</v>
      </c>
      <c r="K21" s="26">
        <v>0</v>
      </c>
      <c r="L21" s="33">
        <f t="shared" si="2"/>
        <v>0</v>
      </c>
      <c r="M21" s="33">
        <f t="shared" si="3"/>
        <v>3</v>
      </c>
      <c r="N21" s="26">
        <v>0</v>
      </c>
      <c r="O21" s="26">
        <v>0</v>
      </c>
      <c r="P21" s="26">
        <v>0</v>
      </c>
      <c r="Q21" s="26">
        <v>0</v>
      </c>
      <c r="R21" s="33">
        <f t="shared" si="7"/>
        <v>0</v>
      </c>
      <c r="S21" s="33">
        <f t="shared" si="5"/>
        <v>3</v>
      </c>
      <c r="T21" s="33">
        <f t="shared" si="6"/>
        <v>9</v>
      </c>
      <c r="U21" s="33">
        <f t="shared" si="1"/>
        <v>3</v>
      </c>
    </row>
    <row r="22" spans="1:21" ht="19.5" customHeight="1" x14ac:dyDescent="0.3">
      <c r="A22" s="88"/>
      <c r="B22" s="88"/>
      <c r="C22" s="88"/>
      <c r="D22" s="196">
        <v>50</v>
      </c>
      <c r="E22" s="159"/>
      <c r="F22" s="34">
        <f t="shared" si="0"/>
        <v>50</v>
      </c>
      <c r="G22" s="89">
        <f>RANK(F22,$F$5:$F27,1)</f>
        <v>3</v>
      </c>
      <c r="H22" s="26">
        <v>0</v>
      </c>
      <c r="I22" s="26">
        <v>0</v>
      </c>
      <c r="J22" s="26">
        <v>0</v>
      </c>
      <c r="K22" s="26">
        <v>0</v>
      </c>
      <c r="L22" s="33">
        <f t="shared" si="2"/>
        <v>0</v>
      </c>
      <c r="M22" s="33">
        <f t="shared" si="3"/>
        <v>3</v>
      </c>
      <c r="N22" s="26">
        <v>0</v>
      </c>
      <c r="O22" s="26">
        <v>0</v>
      </c>
      <c r="P22" s="26">
        <v>0</v>
      </c>
      <c r="Q22" s="26">
        <v>0</v>
      </c>
      <c r="R22" s="33">
        <f t="shared" si="7"/>
        <v>0</v>
      </c>
      <c r="S22" s="33">
        <f t="shared" si="5"/>
        <v>3</v>
      </c>
      <c r="T22" s="33">
        <f t="shared" si="6"/>
        <v>9</v>
      </c>
      <c r="U22" s="33">
        <f t="shared" si="1"/>
        <v>3</v>
      </c>
    </row>
    <row r="23" spans="1:21" ht="19.5" customHeight="1" x14ac:dyDescent="0.3">
      <c r="A23" s="88"/>
      <c r="B23" s="88"/>
      <c r="C23" s="88"/>
      <c r="D23" s="196">
        <v>50</v>
      </c>
      <c r="E23" s="159"/>
      <c r="F23" s="34">
        <f t="shared" si="0"/>
        <v>50</v>
      </c>
      <c r="G23" s="89">
        <f>RANK(F23,$F$5:$F27,1)</f>
        <v>3</v>
      </c>
      <c r="H23" s="26">
        <v>0</v>
      </c>
      <c r="I23" s="26">
        <v>0</v>
      </c>
      <c r="J23" s="26">
        <v>0</v>
      </c>
      <c r="K23" s="26">
        <v>0</v>
      </c>
      <c r="L23" s="33">
        <f t="shared" si="2"/>
        <v>0</v>
      </c>
      <c r="M23" s="33">
        <f t="shared" si="3"/>
        <v>3</v>
      </c>
      <c r="N23" s="26">
        <v>0</v>
      </c>
      <c r="O23" s="26">
        <v>0</v>
      </c>
      <c r="P23" s="26">
        <v>0</v>
      </c>
      <c r="Q23" s="26">
        <v>0</v>
      </c>
      <c r="R23" s="33">
        <f t="shared" si="7"/>
        <v>0</v>
      </c>
      <c r="S23" s="33">
        <f t="shared" si="5"/>
        <v>3</v>
      </c>
      <c r="T23" s="33">
        <f t="shared" si="6"/>
        <v>9</v>
      </c>
      <c r="U23" s="33">
        <f t="shared" si="1"/>
        <v>3</v>
      </c>
    </row>
    <row r="24" spans="1:21" ht="19.5" customHeight="1" x14ac:dyDescent="0.3">
      <c r="A24" s="88"/>
      <c r="B24" s="88"/>
      <c r="C24" s="88"/>
      <c r="D24" s="196">
        <v>50</v>
      </c>
      <c r="E24" s="159"/>
      <c r="F24" s="34">
        <f t="shared" si="0"/>
        <v>50</v>
      </c>
      <c r="G24" s="89">
        <f>RANK(F24,$F$5:$F27,1)</f>
        <v>3</v>
      </c>
      <c r="H24" s="26">
        <v>0</v>
      </c>
      <c r="I24" s="26">
        <v>0</v>
      </c>
      <c r="J24" s="26">
        <v>0</v>
      </c>
      <c r="K24" s="26">
        <v>0</v>
      </c>
      <c r="L24" s="33">
        <f t="shared" si="2"/>
        <v>0</v>
      </c>
      <c r="M24" s="33">
        <f t="shared" si="3"/>
        <v>3</v>
      </c>
      <c r="N24" s="26">
        <v>0</v>
      </c>
      <c r="O24" s="26">
        <v>0</v>
      </c>
      <c r="P24" s="26">
        <v>0</v>
      </c>
      <c r="Q24" s="26">
        <v>0</v>
      </c>
      <c r="R24" s="33">
        <f t="shared" si="7"/>
        <v>0</v>
      </c>
      <c r="S24" s="33">
        <f t="shared" si="5"/>
        <v>3</v>
      </c>
      <c r="T24" s="33">
        <f t="shared" si="6"/>
        <v>9</v>
      </c>
      <c r="U24" s="33">
        <f t="shared" si="1"/>
        <v>3</v>
      </c>
    </row>
    <row r="25" spans="1:21" ht="19.5" customHeight="1" x14ac:dyDescent="0.3">
      <c r="A25" s="88"/>
      <c r="B25" s="88"/>
      <c r="C25" s="88"/>
      <c r="D25" s="196">
        <v>50</v>
      </c>
      <c r="E25" s="159"/>
      <c r="F25" s="34">
        <f t="shared" si="0"/>
        <v>50</v>
      </c>
      <c r="G25" s="89">
        <f>RANK(F25,$F$5:$F27,1)</f>
        <v>3</v>
      </c>
      <c r="H25" s="26">
        <v>0</v>
      </c>
      <c r="I25" s="26">
        <v>0</v>
      </c>
      <c r="J25" s="26">
        <v>0</v>
      </c>
      <c r="K25" s="26">
        <v>0</v>
      </c>
      <c r="L25" s="33">
        <f t="shared" si="2"/>
        <v>0</v>
      </c>
      <c r="M25" s="33">
        <f t="shared" si="3"/>
        <v>3</v>
      </c>
      <c r="N25" s="26">
        <v>0</v>
      </c>
      <c r="O25" s="26">
        <v>0</v>
      </c>
      <c r="P25" s="26">
        <v>0</v>
      </c>
      <c r="Q25" s="26">
        <v>0</v>
      </c>
      <c r="R25" s="33">
        <f t="shared" si="7"/>
        <v>0</v>
      </c>
      <c r="S25" s="33">
        <f t="shared" si="5"/>
        <v>3</v>
      </c>
      <c r="T25" s="33">
        <f t="shared" si="6"/>
        <v>9</v>
      </c>
      <c r="U25" s="33">
        <f t="shared" si="1"/>
        <v>3</v>
      </c>
    </row>
    <row r="26" spans="1:21" ht="19.5" customHeight="1" x14ac:dyDescent="0.3">
      <c r="A26" s="88"/>
      <c r="B26" s="88"/>
      <c r="C26" s="88"/>
      <c r="D26" s="196">
        <v>50</v>
      </c>
      <c r="E26" s="159"/>
      <c r="F26" s="34">
        <f t="shared" si="0"/>
        <v>50</v>
      </c>
      <c r="G26" s="89">
        <f>RANK(F26,$F$5:$F27,1)</f>
        <v>3</v>
      </c>
      <c r="H26" s="26">
        <v>0</v>
      </c>
      <c r="I26" s="26">
        <v>0</v>
      </c>
      <c r="J26" s="26">
        <v>0</v>
      </c>
      <c r="K26" s="26">
        <v>0</v>
      </c>
      <c r="L26" s="33">
        <f t="shared" si="2"/>
        <v>0</v>
      </c>
      <c r="M26" s="33">
        <f t="shared" si="3"/>
        <v>3</v>
      </c>
      <c r="N26" s="26">
        <v>0</v>
      </c>
      <c r="O26" s="26">
        <v>0</v>
      </c>
      <c r="P26" s="26">
        <v>0</v>
      </c>
      <c r="Q26" s="26">
        <v>0</v>
      </c>
      <c r="R26" s="33">
        <f t="shared" si="7"/>
        <v>0</v>
      </c>
      <c r="S26" s="33">
        <f t="shared" si="5"/>
        <v>3</v>
      </c>
      <c r="T26" s="33">
        <f t="shared" si="6"/>
        <v>9</v>
      </c>
      <c r="U26" s="33">
        <f t="shared" si="1"/>
        <v>3</v>
      </c>
    </row>
    <row r="27" spans="1:21" ht="19.5" customHeight="1" x14ac:dyDescent="0.3">
      <c r="A27" s="88"/>
      <c r="B27" s="88"/>
      <c r="C27" s="88"/>
      <c r="D27" s="196">
        <v>50</v>
      </c>
      <c r="E27" s="159"/>
      <c r="F27" s="34">
        <f t="shared" si="0"/>
        <v>50</v>
      </c>
      <c r="G27" s="89">
        <f>RANK(F27,$F$5:$F27,1)</f>
        <v>3</v>
      </c>
      <c r="H27" s="26">
        <v>0</v>
      </c>
      <c r="I27" s="26">
        <v>0</v>
      </c>
      <c r="J27" s="26">
        <v>0</v>
      </c>
      <c r="K27" s="26">
        <v>0</v>
      </c>
      <c r="L27" s="33">
        <f t="shared" si="2"/>
        <v>0</v>
      </c>
      <c r="M27" s="33">
        <f t="shared" si="3"/>
        <v>3</v>
      </c>
      <c r="N27" s="26">
        <v>0</v>
      </c>
      <c r="O27" s="26">
        <v>0</v>
      </c>
      <c r="P27" s="26">
        <v>0</v>
      </c>
      <c r="Q27" s="26">
        <v>0</v>
      </c>
      <c r="R27" s="33">
        <f t="shared" si="7"/>
        <v>0</v>
      </c>
      <c r="S27" s="33">
        <f t="shared" si="5"/>
        <v>3</v>
      </c>
      <c r="T27" s="33">
        <f t="shared" si="6"/>
        <v>9</v>
      </c>
      <c r="U27" s="33">
        <f t="shared" si="1"/>
        <v>3</v>
      </c>
    </row>
  </sheetData>
  <mergeCells count="28">
    <mergeCell ref="F1:G1"/>
    <mergeCell ref="D3:E3"/>
    <mergeCell ref="H3:K3"/>
    <mergeCell ref="N3:Q3"/>
    <mergeCell ref="D4:E4"/>
    <mergeCell ref="D12:E12"/>
    <mergeCell ref="D13:E13"/>
    <mergeCell ref="D14:E14"/>
    <mergeCell ref="D5:E5"/>
    <mergeCell ref="D6:E6"/>
    <mergeCell ref="D7:E7"/>
    <mergeCell ref="D8:E8"/>
    <mergeCell ref="D9:E9"/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68"/>
  <sheetViews>
    <sheetView zoomScale="80" zoomScaleNormal="80" workbookViewId="0">
      <selection activeCell="I4" sqref="I4"/>
    </sheetView>
  </sheetViews>
  <sheetFormatPr baseColWidth="10" defaultRowHeight="14.4" x14ac:dyDescent="0.3"/>
  <cols>
    <col min="1" max="1" width="12.109375" bestFit="1" customWidth="1"/>
    <col min="2" max="2" width="12.77734375" bestFit="1" customWidth="1"/>
    <col min="3" max="3" width="7" bestFit="1" customWidth="1"/>
    <col min="4" max="4" width="5.6640625" style="135" bestFit="1" customWidth="1"/>
    <col min="5" max="5" width="28.44140625" bestFit="1" customWidth="1"/>
    <col min="6" max="6" width="6.33203125" customWidth="1"/>
    <col min="7" max="7" width="7.33203125" customWidth="1"/>
    <col min="8" max="8" width="5.5546875" bestFit="1" customWidth="1"/>
    <col min="9" max="9" width="6.44140625" bestFit="1" customWidth="1"/>
    <col min="10" max="11" width="7.77734375" bestFit="1" customWidth="1"/>
    <col min="12" max="12" width="6.109375" bestFit="1" customWidth="1"/>
    <col min="13" max="13" width="3.88671875" bestFit="1" customWidth="1"/>
    <col min="14" max="16" width="3.33203125" bestFit="1" customWidth="1"/>
    <col min="17" max="17" width="7.77734375" bestFit="1" customWidth="1"/>
    <col min="18" max="18" width="8.33203125" bestFit="1" customWidth="1"/>
    <col min="19" max="19" width="8.109375" bestFit="1" customWidth="1"/>
    <col min="20" max="20" width="6.109375" bestFit="1" customWidth="1"/>
    <col min="21" max="21" width="3.88671875" bestFit="1" customWidth="1"/>
    <col min="22" max="24" width="3.33203125" bestFit="1" customWidth="1"/>
    <col min="25" max="25" width="7.77734375" bestFit="1" customWidth="1"/>
    <col min="26" max="26" width="8.33203125" bestFit="1" customWidth="1"/>
  </cols>
  <sheetData>
    <row r="1" spans="1:30" s="4" customFormat="1" ht="21" customHeight="1" x14ac:dyDescent="0.4">
      <c r="A1" s="166" t="s">
        <v>33</v>
      </c>
      <c r="B1" s="167"/>
      <c r="C1" s="167"/>
      <c r="D1" s="167"/>
      <c r="E1" s="6"/>
      <c r="F1" s="39" t="s">
        <v>16</v>
      </c>
      <c r="G1" s="8"/>
      <c r="H1" s="8"/>
      <c r="I1" s="94"/>
      <c r="J1" s="95"/>
      <c r="K1" s="95"/>
      <c r="L1" s="95"/>
      <c r="M1" s="11"/>
      <c r="N1" s="12"/>
      <c r="O1" s="95"/>
      <c r="P1" s="95"/>
      <c r="Q1" s="95"/>
      <c r="R1" s="95"/>
      <c r="S1" s="95"/>
      <c r="T1" s="95"/>
      <c r="U1" s="95"/>
      <c r="V1" s="95"/>
      <c r="W1" s="95"/>
      <c r="X1" s="95"/>
      <c r="Y1" s="13"/>
      <c r="Z1" s="13"/>
      <c r="AA1" s="13"/>
      <c r="AB1" s="13"/>
      <c r="AC1" s="13"/>
      <c r="AD1" s="13"/>
    </row>
    <row r="2" spans="1:30" s="4" customFormat="1" ht="21" customHeight="1" x14ac:dyDescent="0.4">
      <c r="A2" s="179"/>
      <c r="B2" s="179"/>
      <c r="C2" s="179"/>
      <c r="D2" s="179"/>
      <c r="E2" s="180"/>
      <c r="F2" s="168" t="s">
        <v>44</v>
      </c>
      <c r="G2" s="169"/>
      <c r="H2" s="169"/>
      <c r="I2" s="169"/>
      <c r="J2" s="169"/>
      <c r="K2" s="169"/>
      <c r="L2" s="170"/>
      <c r="M2" s="171" t="s">
        <v>48</v>
      </c>
      <c r="N2" s="172"/>
      <c r="O2" s="172"/>
      <c r="P2" s="172"/>
      <c r="Q2" s="172"/>
      <c r="R2" s="172"/>
      <c r="S2" s="172"/>
      <c r="T2" s="173"/>
      <c r="U2" s="171" t="s">
        <v>35</v>
      </c>
      <c r="V2" s="172"/>
      <c r="W2" s="172"/>
      <c r="X2" s="172"/>
      <c r="Y2" s="172"/>
      <c r="Z2" s="172"/>
      <c r="AA2" s="172"/>
      <c r="AB2" s="173"/>
      <c r="AC2" s="13"/>
      <c r="AD2" s="13"/>
    </row>
    <row r="3" spans="1:30" ht="21.6" thickBot="1" x14ac:dyDescent="0.45">
      <c r="A3" s="136" t="s">
        <v>1</v>
      </c>
      <c r="B3" s="136" t="s">
        <v>2</v>
      </c>
      <c r="C3" s="136"/>
      <c r="D3" s="137" t="s">
        <v>17</v>
      </c>
      <c r="E3" s="136" t="s">
        <v>54</v>
      </c>
      <c r="F3" s="174" t="s">
        <v>55</v>
      </c>
      <c r="G3" s="175"/>
      <c r="H3" s="91" t="s">
        <v>55</v>
      </c>
      <c r="I3" s="15" t="s">
        <v>5</v>
      </c>
      <c r="J3" s="16" t="s">
        <v>20</v>
      </c>
      <c r="K3" s="16" t="s">
        <v>20</v>
      </c>
      <c r="L3" s="16" t="s">
        <v>6</v>
      </c>
      <c r="M3" s="176" t="s">
        <v>48</v>
      </c>
      <c r="N3" s="177"/>
      <c r="O3" s="177"/>
      <c r="P3" s="178"/>
      <c r="Q3" s="17" t="s">
        <v>20</v>
      </c>
      <c r="R3" s="18" t="s">
        <v>43</v>
      </c>
      <c r="S3" s="18" t="s">
        <v>52</v>
      </c>
      <c r="T3" s="18" t="s">
        <v>6</v>
      </c>
      <c r="U3" s="176" t="s">
        <v>35</v>
      </c>
      <c r="V3" s="177"/>
      <c r="W3" s="177"/>
      <c r="X3" s="178"/>
      <c r="Y3" s="17" t="s">
        <v>20</v>
      </c>
      <c r="Z3" s="18" t="s">
        <v>43</v>
      </c>
      <c r="AA3" s="18" t="s">
        <v>43</v>
      </c>
      <c r="AB3" s="18" t="s">
        <v>6</v>
      </c>
      <c r="AC3" s="19" t="s">
        <v>8</v>
      </c>
      <c r="AD3" s="19" t="s">
        <v>6</v>
      </c>
    </row>
    <row r="4" spans="1:30" ht="15.6" x14ac:dyDescent="0.3">
      <c r="A4" s="183"/>
      <c r="B4" s="184"/>
      <c r="C4" s="184"/>
      <c r="D4" s="184"/>
      <c r="E4" s="185"/>
      <c r="F4" s="181" t="s">
        <v>9</v>
      </c>
      <c r="G4" s="182"/>
      <c r="H4" s="93" t="s">
        <v>45</v>
      </c>
      <c r="I4" s="20"/>
      <c r="J4" s="21" t="s">
        <v>51</v>
      </c>
      <c r="K4" s="21" t="s">
        <v>17</v>
      </c>
      <c r="L4" s="21" t="s">
        <v>17</v>
      </c>
      <c r="M4" s="22" t="s">
        <v>12</v>
      </c>
      <c r="N4" s="22" t="s">
        <v>13</v>
      </c>
      <c r="O4" s="22" t="s">
        <v>14</v>
      </c>
      <c r="P4" s="22" t="s">
        <v>39</v>
      </c>
      <c r="Q4" s="20" t="s">
        <v>51</v>
      </c>
      <c r="R4" s="20" t="s">
        <v>17</v>
      </c>
      <c r="S4" s="20" t="s">
        <v>17</v>
      </c>
      <c r="T4" s="20" t="s">
        <v>17</v>
      </c>
      <c r="U4" s="22" t="s">
        <v>12</v>
      </c>
      <c r="V4" s="22" t="s">
        <v>13</v>
      </c>
      <c r="W4" s="22" t="s">
        <v>14</v>
      </c>
      <c r="X4" s="22" t="s">
        <v>39</v>
      </c>
      <c r="Y4" s="20" t="s">
        <v>53</v>
      </c>
      <c r="Z4" s="20" t="s">
        <v>17</v>
      </c>
      <c r="AA4" s="20" t="s">
        <v>17</v>
      </c>
      <c r="AB4" s="20" t="s">
        <v>17</v>
      </c>
      <c r="AC4" s="22" t="s">
        <v>15</v>
      </c>
      <c r="AD4" s="23" t="s">
        <v>15</v>
      </c>
    </row>
    <row r="5" spans="1:30" x14ac:dyDescent="0.3">
      <c r="A5" s="109" t="s">
        <v>65</v>
      </c>
      <c r="B5" s="97" t="s">
        <v>71</v>
      </c>
      <c r="C5" s="97" t="s">
        <v>72</v>
      </c>
      <c r="D5" s="131">
        <v>1</v>
      </c>
      <c r="E5" s="146" t="s">
        <v>152</v>
      </c>
      <c r="F5" s="164">
        <v>8.1999999999999993</v>
      </c>
      <c r="G5" s="159"/>
      <c r="H5" s="92">
        <v>9</v>
      </c>
      <c r="I5" s="34">
        <f>F5+H5</f>
        <v>17.2</v>
      </c>
      <c r="J5" s="32">
        <f>SMALL(I5:I8,1)+SMALL(I5:I8,2)</f>
        <v>35.700000000000003</v>
      </c>
      <c r="K5" s="33">
        <f>SUM(J5:J12)</f>
        <v>71.5</v>
      </c>
      <c r="L5" s="33">
        <f>RANK(K5,K5:K68,1)</f>
        <v>3</v>
      </c>
      <c r="M5" s="25">
        <v>6</v>
      </c>
      <c r="N5" s="25">
        <v>7</v>
      </c>
      <c r="O5" s="25">
        <v>6</v>
      </c>
      <c r="P5" s="25">
        <v>7</v>
      </c>
      <c r="Q5" s="33">
        <f>LARGE(M5:P5,1)+LARGE(M5:P5,2)+LARGE(M5:P5,3)</f>
        <v>20</v>
      </c>
      <c r="R5" s="33">
        <f>LARGE(Q5:Q8,1)+LARGE(Q5:Q8,2)</f>
        <v>36</v>
      </c>
      <c r="S5" s="33">
        <f>SUM(R5:R12)</f>
        <v>86</v>
      </c>
      <c r="T5" s="33">
        <f>RANK(S5,S5:S68)</f>
        <v>3</v>
      </c>
      <c r="U5" s="25">
        <v>6</v>
      </c>
      <c r="V5" s="25">
        <v>6</v>
      </c>
      <c r="W5" s="25">
        <v>5</v>
      </c>
      <c r="X5" s="25">
        <v>6</v>
      </c>
      <c r="Y5" s="33">
        <f>LARGE(U5:X5,1)+LARGE(U5:X5,2)+LARGE(U5:X5,3)</f>
        <v>18</v>
      </c>
      <c r="Z5" s="33">
        <f>LARGE(Y5:Y8,1)+LARGE(Y5:Y8,2)</f>
        <v>42</v>
      </c>
      <c r="AA5" s="33">
        <f>SUM(Z5:Z12)</f>
        <v>85</v>
      </c>
      <c r="AB5" s="33">
        <f>RANK(AA5,AA5:AA68)</f>
        <v>4</v>
      </c>
      <c r="AC5" s="33">
        <f>SUM(AB5+T5+L5)</f>
        <v>10</v>
      </c>
      <c r="AD5" s="110">
        <f>RANK(AC5,AC5:AC68,1)</f>
        <v>4</v>
      </c>
    </row>
    <row r="6" spans="1:30" x14ac:dyDescent="0.3">
      <c r="A6" s="109" t="s">
        <v>73</v>
      </c>
      <c r="B6" s="97" t="s">
        <v>74</v>
      </c>
      <c r="C6" s="97" t="s">
        <v>75</v>
      </c>
      <c r="D6" s="131"/>
      <c r="E6" s="97"/>
      <c r="F6" s="164">
        <v>9</v>
      </c>
      <c r="G6" s="159"/>
      <c r="H6" s="92">
        <v>9.5</v>
      </c>
      <c r="I6" s="34">
        <f t="shared" ref="I6:I68" si="0">F6+H6</f>
        <v>18.5</v>
      </c>
      <c r="J6" s="24"/>
      <c r="K6" s="24"/>
      <c r="L6" s="24"/>
      <c r="M6" s="25">
        <v>3</v>
      </c>
      <c r="N6" s="25">
        <v>4</v>
      </c>
      <c r="O6" s="25">
        <v>5</v>
      </c>
      <c r="P6" s="25">
        <v>7</v>
      </c>
      <c r="Q6" s="33">
        <f>LARGE(M6:P6,1)+LARGE(M6:P6,2)+LARGE(M6:P6,3)</f>
        <v>16</v>
      </c>
      <c r="R6" s="24"/>
      <c r="S6" s="24"/>
      <c r="T6" s="24"/>
      <c r="U6" s="25">
        <v>5</v>
      </c>
      <c r="V6" s="25">
        <v>4</v>
      </c>
      <c r="W6" s="25">
        <v>5</v>
      </c>
      <c r="X6" s="25">
        <v>6</v>
      </c>
      <c r="Y6" s="33">
        <f t="shared" ref="Y6:Y68" si="1">LARGE(U6:X6,1)+LARGE(U6:X6,2)+LARGE(U6:X6,3)</f>
        <v>16</v>
      </c>
      <c r="Z6" s="24"/>
      <c r="AA6" s="24"/>
      <c r="AB6" s="24"/>
      <c r="AC6" s="24"/>
      <c r="AD6" s="111"/>
    </row>
    <row r="7" spans="1:30" x14ac:dyDescent="0.3">
      <c r="A7" s="109"/>
      <c r="B7" s="97"/>
      <c r="C7" s="97"/>
      <c r="D7" s="131"/>
      <c r="E7" s="97"/>
      <c r="F7" s="164">
        <v>50</v>
      </c>
      <c r="G7" s="159"/>
      <c r="H7" s="92">
        <v>50</v>
      </c>
      <c r="I7" s="34">
        <f t="shared" si="0"/>
        <v>100</v>
      </c>
      <c r="J7" s="24"/>
      <c r="K7" s="24"/>
      <c r="L7" s="24"/>
      <c r="M7" s="25">
        <v>0</v>
      </c>
      <c r="N7" s="25">
        <v>0</v>
      </c>
      <c r="O7" s="25">
        <v>0</v>
      </c>
      <c r="P7" s="25">
        <v>0</v>
      </c>
      <c r="Q7" s="33">
        <f t="shared" ref="Q7:Q68" si="2">LARGE(M7:P7,1)+LARGE(M7:P7,2)+LARGE(M7:P7,3)</f>
        <v>0</v>
      </c>
      <c r="R7" s="24"/>
      <c r="S7" s="24"/>
      <c r="T7" s="24"/>
      <c r="U7" s="25">
        <v>0</v>
      </c>
      <c r="V7" s="25">
        <v>0</v>
      </c>
      <c r="W7" s="25">
        <v>0</v>
      </c>
      <c r="X7" s="25">
        <v>0</v>
      </c>
      <c r="Y7" s="33">
        <f t="shared" si="1"/>
        <v>0</v>
      </c>
      <c r="Z7" s="24"/>
      <c r="AA7" s="24"/>
      <c r="AB7" s="24"/>
      <c r="AC7" s="24"/>
      <c r="AD7" s="111"/>
    </row>
    <row r="8" spans="1:30" x14ac:dyDescent="0.3">
      <c r="A8" s="145" t="s">
        <v>154</v>
      </c>
      <c r="B8" s="146" t="s">
        <v>155</v>
      </c>
      <c r="C8" s="146" t="s">
        <v>75</v>
      </c>
      <c r="D8" s="131"/>
      <c r="E8" s="97"/>
      <c r="F8" s="164">
        <v>9.8000000000000007</v>
      </c>
      <c r="G8" s="159"/>
      <c r="H8" s="92">
        <v>10.3</v>
      </c>
      <c r="I8" s="34">
        <f t="shared" si="0"/>
        <v>20.100000000000001</v>
      </c>
      <c r="J8" s="24"/>
      <c r="K8" s="24"/>
      <c r="L8" s="24"/>
      <c r="M8" s="25">
        <v>4</v>
      </c>
      <c r="N8" s="25">
        <v>5</v>
      </c>
      <c r="O8" s="25">
        <v>4</v>
      </c>
      <c r="P8" s="25">
        <v>4</v>
      </c>
      <c r="Q8" s="33">
        <f t="shared" si="2"/>
        <v>13</v>
      </c>
      <c r="R8" s="24"/>
      <c r="S8" s="24"/>
      <c r="T8" s="24"/>
      <c r="U8" s="25">
        <v>3</v>
      </c>
      <c r="V8" s="25">
        <v>9</v>
      </c>
      <c r="W8" s="25">
        <v>8</v>
      </c>
      <c r="X8" s="25">
        <v>7</v>
      </c>
      <c r="Y8" s="33">
        <f t="shared" si="1"/>
        <v>24</v>
      </c>
      <c r="Z8" s="24"/>
      <c r="AA8" s="24"/>
      <c r="AB8" s="24"/>
      <c r="AC8" s="24"/>
      <c r="AD8" s="111"/>
    </row>
    <row r="9" spans="1:30" x14ac:dyDescent="0.3">
      <c r="A9" s="109" t="s">
        <v>86</v>
      </c>
      <c r="B9" s="97" t="s">
        <v>87</v>
      </c>
      <c r="C9" s="97" t="s">
        <v>72</v>
      </c>
      <c r="D9" s="132"/>
      <c r="E9" s="96"/>
      <c r="F9" s="164">
        <v>7.6</v>
      </c>
      <c r="G9" s="159"/>
      <c r="H9" s="92">
        <v>8.5</v>
      </c>
      <c r="I9" s="34">
        <f t="shared" si="0"/>
        <v>16.100000000000001</v>
      </c>
      <c r="J9" s="32">
        <f>SMALL(I9:I12,1)+SMALL(I9:I12,2)</f>
        <v>35.800000000000004</v>
      </c>
      <c r="K9" s="24"/>
      <c r="L9" s="24"/>
      <c r="M9" s="25">
        <v>7</v>
      </c>
      <c r="N9" s="25">
        <v>8</v>
      </c>
      <c r="O9" s="25">
        <v>9</v>
      </c>
      <c r="P9" s="25">
        <v>9</v>
      </c>
      <c r="Q9" s="33">
        <f t="shared" si="2"/>
        <v>26</v>
      </c>
      <c r="R9" s="33">
        <f>LARGE(Q9:Q12,1)+LARGE(Q9:Q12,2)</f>
        <v>50</v>
      </c>
      <c r="S9" s="24"/>
      <c r="T9" s="24"/>
      <c r="U9" s="26">
        <v>6</v>
      </c>
      <c r="V9" s="26">
        <v>8</v>
      </c>
      <c r="W9" s="26">
        <v>6</v>
      </c>
      <c r="X9" s="26">
        <v>5</v>
      </c>
      <c r="Y9" s="33">
        <f t="shared" si="1"/>
        <v>20</v>
      </c>
      <c r="Z9" s="33">
        <f>LARGE(Y9:Y12,1)+LARGE(Y9:Y12,2)</f>
        <v>43</v>
      </c>
      <c r="AA9" s="24"/>
      <c r="AB9" s="24"/>
      <c r="AC9" s="24"/>
      <c r="AD9" s="111"/>
    </row>
    <row r="10" spans="1:30" x14ac:dyDescent="0.3">
      <c r="A10" s="103" t="s">
        <v>89</v>
      </c>
      <c r="B10" s="96" t="s">
        <v>90</v>
      </c>
      <c r="C10" s="96" t="s">
        <v>91</v>
      </c>
      <c r="D10" s="132"/>
      <c r="E10" s="96"/>
      <c r="F10" s="164">
        <v>9.3000000000000007</v>
      </c>
      <c r="G10" s="159"/>
      <c r="H10" s="92">
        <v>10.4</v>
      </c>
      <c r="I10" s="34">
        <f t="shared" si="0"/>
        <v>19.700000000000003</v>
      </c>
      <c r="J10" s="24"/>
      <c r="K10" s="24"/>
      <c r="L10" s="24"/>
      <c r="M10" s="25">
        <v>8</v>
      </c>
      <c r="N10" s="25">
        <v>8</v>
      </c>
      <c r="O10" s="25">
        <v>8</v>
      </c>
      <c r="P10" s="25">
        <v>8</v>
      </c>
      <c r="Q10" s="33">
        <f t="shared" si="2"/>
        <v>24</v>
      </c>
      <c r="R10" s="24"/>
      <c r="S10" s="24"/>
      <c r="T10" s="24"/>
      <c r="U10" s="26">
        <v>9</v>
      </c>
      <c r="V10" s="26">
        <v>3</v>
      </c>
      <c r="W10" s="26">
        <v>8</v>
      </c>
      <c r="X10" s="26">
        <v>6</v>
      </c>
      <c r="Y10" s="33">
        <f t="shared" si="1"/>
        <v>23</v>
      </c>
      <c r="Z10" s="24"/>
      <c r="AA10" s="24"/>
      <c r="AB10" s="24"/>
      <c r="AC10" s="24"/>
      <c r="AD10" s="111"/>
    </row>
    <row r="11" spans="1:30" x14ac:dyDescent="0.3">
      <c r="A11" s="103"/>
      <c r="B11" s="96"/>
      <c r="C11" s="96"/>
      <c r="D11" s="132"/>
      <c r="E11" s="96"/>
      <c r="F11" s="164">
        <v>50</v>
      </c>
      <c r="G11" s="159"/>
      <c r="H11" s="92">
        <v>50</v>
      </c>
      <c r="I11" s="34">
        <f t="shared" si="0"/>
        <v>100</v>
      </c>
      <c r="J11" s="24"/>
      <c r="K11" s="24"/>
      <c r="L11" s="24"/>
      <c r="M11" s="25">
        <v>0</v>
      </c>
      <c r="N11" s="25">
        <v>0</v>
      </c>
      <c r="O11" s="25">
        <v>0</v>
      </c>
      <c r="P11" s="25">
        <v>0</v>
      </c>
      <c r="Q11" s="33">
        <f t="shared" si="2"/>
        <v>0</v>
      </c>
      <c r="R11" s="24"/>
      <c r="S11" s="24"/>
      <c r="T11" s="24"/>
      <c r="U11" s="25">
        <v>0</v>
      </c>
      <c r="V11" s="25">
        <v>0</v>
      </c>
      <c r="W11" s="25">
        <v>0</v>
      </c>
      <c r="X11" s="25">
        <v>0</v>
      </c>
      <c r="Y11" s="33">
        <f t="shared" si="1"/>
        <v>0</v>
      </c>
      <c r="Z11" s="24"/>
      <c r="AA11" s="24"/>
      <c r="AB11" s="24"/>
      <c r="AC11" s="24"/>
      <c r="AD11" s="111"/>
    </row>
    <row r="12" spans="1:30" ht="15" thickBot="1" x14ac:dyDescent="0.35">
      <c r="A12" s="105"/>
      <c r="B12" s="106"/>
      <c r="C12" s="106"/>
      <c r="D12" s="133"/>
      <c r="E12" s="106"/>
      <c r="F12" s="165">
        <v>50</v>
      </c>
      <c r="G12" s="163"/>
      <c r="H12" s="138">
        <v>50</v>
      </c>
      <c r="I12" s="35">
        <f t="shared" si="0"/>
        <v>100</v>
      </c>
      <c r="J12" s="27"/>
      <c r="K12" s="27"/>
      <c r="L12" s="27"/>
      <c r="M12" s="112">
        <v>0</v>
      </c>
      <c r="N12" s="112">
        <v>0</v>
      </c>
      <c r="O12" s="112">
        <v>0</v>
      </c>
      <c r="P12" s="112">
        <v>0</v>
      </c>
      <c r="Q12" s="38">
        <f t="shared" si="2"/>
        <v>0</v>
      </c>
      <c r="R12" s="27"/>
      <c r="S12" s="27"/>
      <c r="T12" s="27"/>
      <c r="U12" s="112">
        <v>0</v>
      </c>
      <c r="V12" s="112">
        <v>0</v>
      </c>
      <c r="W12" s="112">
        <v>0</v>
      </c>
      <c r="X12" s="112">
        <v>0</v>
      </c>
      <c r="Y12" s="38">
        <f t="shared" si="1"/>
        <v>0</v>
      </c>
      <c r="Z12" s="27"/>
      <c r="AA12" s="27"/>
      <c r="AB12" s="27"/>
      <c r="AC12" s="27"/>
      <c r="AD12" s="107"/>
    </row>
    <row r="13" spans="1:30" x14ac:dyDescent="0.3">
      <c r="A13" s="109" t="s">
        <v>73</v>
      </c>
      <c r="B13" s="97" t="s">
        <v>104</v>
      </c>
      <c r="C13" s="101" t="s">
        <v>72</v>
      </c>
      <c r="D13" s="130">
        <v>2</v>
      </c>
      <c r="E13" s="151" t="s">
        <v>141</v>
      </c>
      <c r="F13" s="164">
        <v>7.4</v>
      </c>
      <c r="G13" s="159"/>
      <c r="H13" s="29">
        <v>8.3000000000000007</v>
      </c>
      <c r="I13" s="36">
        <f t="shared" si="0"/>
        <v>15.700000000000001</v>
      </c>
      <c r="J13" s="32">
        <f>SMALL(I13:I16,1)+SMALL(I13:I16,2)</f>
        <v>33.1</v>
      </c>
      <c r="K13" s="37">
        <f>SUM(J13:J20)</f>
        <v>70.900000000000006</v>
      </c>
      <c r="L13" s="37">
        <f>RANK(K13,K5:K68,1)</f>
        <v>2</v>
      </c>
      <c r="M13" s="113">
        <v>9</v>
      </c>
      <c r="N13" s="113">
        <v>9</v>
      </c>
      <c r="O13" s="113">
        <v>9</v>
      </c>
      <c r="P13" s="113">
        <v>9</v>
      </c>
      <c r="Q13" s="37">
        <f t="shared" si="2"/>
        <v>27</v>
      </c>
      <c r="R13" s="37">
        <f>LARGE(Q13:Q16,1)+LARGE(Q13:Q16,2)</f>
        <v>53</v>
      </c>
      <c r="S13" s="37">
        <f>SUM(R13:R20)</f>
        <v>102</v>
      </c>
      <c r="T13" s="37">
        <f>RANK(S13,S5:S68)</f>
        <v>1</v>
      </c>
      <c r="U13" s="113">
        <v>13</v>
      </c>
      <c r="V13" s="113">
        <v>14</v>
      </c>
      <c r="W13" s="113">
        <v>15</v>
      </c>
      <c r="X13" s="113">
        <v>14</v>
      </c>
      <c r="Y13" s="37">
        <f t="shared" si="1"/>
        <v>43</v>
      </c>
      <c r="Z13" s="37">
        <f>LARGE(Y13:Y16,1)+LARGE(Y13:Y16,2)</f>
        <v>75</v>
      </c>
      <c r="AA13" s="37">
        <f>SUM(Z13:Z20)</f>
        <v>141</v>
      </c>
      <c r="AB13" s="37">
        <f>RANK(AA13,AA5:AA68)</f>
        <v>1</v>
      </c>
      <c r="AC13" s="37">
        <f>SUM(AB13+T13+L13)</f>
        <v>4</v>
      </c>
      <c r="AD13" s="140">
        <f>RANK(AC13,AC5:AC68,1)</f>
        <v>1</v>
      </c>
    </row>
    <row r="14" spans="1:30" x14ac:dyDescent="0.3">
      <c r="A14" s="109" t="s">
        <v>105</v>
      </c>
      <c r="B14" s="97" t="s">
        <v>106</v>
      </c>
      <c r="C14" s="96" t="s">
        <v>75</v>
      </c>
      <c r="D14" s="131"/>
      <c r="E14" s="97"/>
      <c r="F14" s="164">
        <v>8.1999999999999993</v>
      </c>
      <c r="G14" s="159"/>
      <c r="H14" s="92">
        <v>9.1999999999999993</v>
      </c>
      <c r="I14" s="34">
        <f t="shared" si="0"/>
        <v>17.399999999999999</v>
      </c>
      <c r="J14" s="24"/>
      <c r="K14" s="24"/>
      <c r="L14" s="31"/>
      <c r="M14" s="25">
        <v>7</v>
      </c>
      <c r="N14" s="25">
        <v>8</v>
      </c>
      <c r="O14" s="25">
        <v>8</v>
      </c>
      <c r="P14" s="25">
        <v>7</v>
      </c>
      <c r="Q14" s="33">
        <f t="shared" si="2"/>
        <v>23</v>
      </c>
      <c r="R14" s="24"/>
      <c r="S14" s="24"/>
      <c r="T14" s="31"/>
      <c r="U14" s="25">
        <v>9</v>
      </c>
      <c r="V14" s="25">
        <v>9</v>
      </c>
      <c r="W14" s="25">
        <v>11</v>
      </c>
      <c r="X14" s="25">
        <v>11</v>
      </c>
      <c r="Y14" s="33">
        <f t="shared" si="1"/>
        <v>31</v>
      </c>
      <c r="Z14" s="24"/>
      <c r="AA14" s="24"/>
      <c r="AB14" s="31"/>
      <c r="AC14" s="24"/>
      <c r="AD14" s="104"/>
    </row>
    <row r="15" spans="1:30" x14ac:dyDescent="0.3">
      <c r="A15" s="145" t="s">
        <v>142</v>
      </c>
      <c r="B15" s="146" t="s">
        <v>98</v>
      </c>
      <c r="C15" s="150" t="s">
        <v>75</v>
      </c>
      <c r="D15" s="131"/>
      <c r="E15" s="97"/>
      <c r="F15" s="164">
        <v>10.1</v>
      </c>
      <c r="G15" s="159"/>
      <c r="H15" s="92">
        <v>11.4</v>
      </c>
      <c r="I15" s="34">
        <f t="shared" si="0"/>
        <v>21.5</v>
      </c>
      <c r="J15" s="24"/>
      <c r="K15" s="24"/>
      <c r="L15" s="31"/>
      <c r="M15" s="25">
        <v>7</v>
      </c>
      <c r="N15" s="25">
        <v>7</v>
      </c>
      <c r="O15" s="25">
        <v>7</v>
      </c>
      <c r="P15" s="25">
        <v>0</v>
      </c>
      <c r="Q15" s="33">
        <f t="shared" si="2"/>
        <v>21</v>
      </c>
      <c r="R15" s="24"/>
      <c r="S15" s="24"/>
      <c r="T15" s="31"/>
      <c r="U15" s="26">
        <v>8</v>
      </c>
      <c r="V15" s="26">
        <v>7</v>
      </c>
      <c r="W15" s="26">
        <v>9</v>
      </c>
      <c r="X15" s="26">
        <v>10</v>
      </c>
      <c r="Y15" s="33">
        <f t="shared" si="1"/>
        <v>27</v>
      </c>
      <c r="Z15" s="24"/>
      <c r="AA15" s="24"/>
      <c r="AB15" s="31"/>
      <c r="AC15" s="24"/>
      <c r="AD15" s="104"/>
    </row>
    <row r="16" spans="1:30" x14ac:dyDescent="0.3">
      <c r="A16" s="145" t="s">
        <v>138</v>
      </c>
      <c r="B16" s="146" t="s">
        <v>76</v>
      </c>
      <c r="C16" s="150" t="s">
        <v>72</v>
      </c>
      <c r="D16" s="131"/>
      <c r="E16" s="97"/>
      <c r="F16" s="164">
        <v>9</v>
      </c>
      <c r="G16" s="159"/>
      <c r="H16" s="92">
        <v>11.1</v>
      </c>
      <c r="I16" s="34">
        <f t="shared" si="0"/>
        <v>20.100000000000001</v>
      </c>
      <c r="J16" s="24"/>
      <c r="K16" s="24"/>
      <c r="L16" s="31"/>
      <c r="M16" s="25">
        <v>7</v>
      </c>
      <c r="N16" s="25">
        <v>8</v>
      </c>
      <c r="O16" s="25">
        <v>9</v>
      </c>
      <c r="P16" s="25">
        <v>9</v>
      </c>
      <c r="Q16" s="33">
        <f t="shared" si="2"/>
        <v>26</v>
      </c>
      <c r="R16" s="24"/>
      <c r="S16" s="24"/>
      <c r="T16" s="31"/>
      <c r="U16" s="26">
        <v>9</v>
      </c>
      <c r="V16" s="26">
        <v>15</v>
      </c>
      <c r="W16" s="26">
        <v>8</v>
      </c>
      <c r="X16" s="26">
        <v>0</v>
      </c>
      <c r="Y16" s="33">
        <f t="shared" si="1"/>
        <v>32</v>
      </c>
      <c r="Z16" s="24"/>
      <c r="AA16" s="24"/>
      <c r="AB16" s="31"/>
      <c r="AC16" s="24"/>
      <c r="AD16" s="104"/>
    </row>
    <row r="17" spans="1:30" x14ac:dyDescent="0.3">
      <c r="A17" s="103" t="s">
        <v>107</v>
      </c>
      <c r="B17" s="96" t="s">
        <v>108</v>
      </c>
      <c r="C17" s="96" t="s">
        <v>91</v>
      </c>
      <c r="D17" s="132"/>
      <c r="E17" s="96"/>
      <c r="F17" s="164">
        <v>8.5</v>
      </c>
      <c r="G17" s="159"/>
      <c r="H17" s="92">
        <v>9.1999999999999993</v>
      </c>
      <c r="I17" s="34">
        <f t="shared" si="0"/>
        <v>17.7</v>
      </c>
      <c r="J17" s="32">
        <f>SMALL(I17:I20,1)+SMALL(I17:I20,2)</f>
        <v>37.799999999999997</v>
      </c>
      <c r="K17" s="24"/>
      <c r="L17" s="31"/>
      <c r="M17" s="25">
        <v>6</v>
      </c>
      <c r="N17" s="25">
        <v>7</v>
      </c>
      <c r="O17" s="25">
        <v>7</v>
      </c>
      <c r="P17" s="25">
        <v>8</v>
      </c>
      <c r="Q17" s="33">
        <f t="shared" si="2"/>
        <v>22</v>
      </c>
      <c r="R17" s="33">
        <f>LARGE(Q17:Q20,1)+LARGE(Q17:Q20,2)</f>
        <v>49</v>
      </c>
      <c r="S17" s="24"/>
      <c r="T17" s="31"/>
      <c r="U17" s="25">
        <v>9</v>
      </c>
      <c r="V17" s="25">
        <v>11</v>
      </c>
      <c r="W17" s="25">
        <v>9</v>
      </c>
      <c r="X17" s="25">
        <v>10</v>
      </c>
      <c r="Y17" s="33">
        <f t="shared" si="1"/>
        <v>30</v>
      </c>
      <c r="Z17" s="33">
        <f>LARGE(Y17:Y20,1)+LARGE(Y17:Y20,2)</f>
        <v>66</v>
      </c>
      <c r="AA17" s="24"/>
      <c r="AB17" s="31"/>
      <c r="AC17" s="24"/>
      <c r="AD17" s="104"/>
    </row>
    <row r="18" spans="1:30" x14ac:dyDescent="0.3">
      <c r="A18" s="103" t="s">
        <v>109</v>
      </c>
      <c r="B18" s="96" t="s">
        <v>110</v>
      </c>
      <c r="C18" s="96" t="s">
        <v>91</v>
      </c>
      <c r="D18" s="132"/>
      <c r="E18" s="96"/>
      <c r="F18" s="164">
        <v>9.1999999999999993</v>
      </c>
      <c r="G18" s="159"/>
      <c r="H18" s="92">
        <v>10.9</v>
      </c>
      <c r="I18" s="34">
        <f t="shared" si="0"/>
        <v>20.100000000000001</v>
      </c>
      <c r="J18" s="24"/>
      <c r="K18" s="24"/>
      <c r="L18" s="31"/>
      <c r="M18" s="25">
        <v>9</v>
      </c>
      <c r="N18" s="25">
        <v>9</v>
      </c>
      <c r="O18" s="25">
        <v>9</v>
      </c>
      <c r="P18" s="25">
        <v>9</v>
      </c>
      <c r="Q18" s="33">
        <f t="shared" si="2"/>
        <v>27</v>
      </c>
      <c r="R18" s="24"/>
      <c r="S18" s="24"/>
      <c r="T18" s="31"/>
      <c r="U18" s="25">
        <v>11</v>
      </c>
      <c r="V18" s="25">
        <v>13</v>
      </c>
      <c r="W18" s="25">
        <v>9</v>
      </c>
      <c r="X18" s="25">
        <v>12</v>
      </c>
      <c r="Y18" s="33">
        <f t="shared" si="1"/>
        <v>36</v>
      </c>
      <c r="Z18" s="24"/>
      <c r="AA18" s="24"/>
      <c r="AB18" s="31"/>
      <c r="AC18" s="24"/>
      <c r="AD18" s="104"/>
    </row>
    <row r="19" spans="1:30" x14ac:dyDescent="0.3">
      <c r="A19" s="103"/>
      <c r="B19" s="96"/>
      <c r="C19" s="96"/>
      <c r="D19" s="132"/>
      <c r="E19" s="96"/>
      <c r="F19" s="164">
        <v>50</v>
      </c>
      <c r="G19" s="159"/>
      <c r="H19" s="92">
        <v>50</v>
      </c>
      <c r="I19" s="34">
        <f t="shared" si="0"/>
        <v>100</v>
      </c>
      <c r="J19" s="24"/>
      <c r="K19" s="24"/>
      <c r="L19" s="31"/>
      <c r="M19" s="25">
        <v>0</v>
      </c>
      <c r="N19" s="25">
        <v>0</v>
      </c>
      <c r="O19" s="25">
        <v>0</v>
      </c>
      <c r="P19" s="25">
        <v>0</v>
      </c>
      <c r="Q19" s="33">
        <f t="shared" si="2"/>
        <v>0</v>
      </c>
      <c r="R19" s="24"/>
      <c r="S19" s="24"/>
      <c r="T19" s="31"/>
      <c r="U19" s="25">
        <v>0</v>
      </c>
      <c r="V19" s="25">
        <v>0</v>
      </c>
      <c r="W19" s="25">
        <v>0</v>
      </c>
      <c r="X19" s="25">
        <v>0</v>
      </c>
      <c r="Y19" s="33">
        <f t="shared" si="1"/>
        <v>0</v>
      </c>
      <c r="Z19" s="24"/>
      <c r="AA19" s="24"/>
      <c r="AB19" s="31"/>
      <c r="AC19" s="24"/>
      <c r="AD19" s="104"/>
    </row>
    <row r="20" spans="1:30" ht="15" thickBot="1" x14ac:dyDescent="0.35">
      <c r="A20" s="105"/>
      <c r="B20" s="106"/>
      <c r="C20" s="106"/>
      <c r="D20" s="133"/>
      <c r="E20" s="106"/>
      <c r="F20" s="165">
        <v>50</v>
      </c>
      <c r="G20" s="163"/>
      <c r="H20" s="138">
        <v>50</v>
      </c>
      <c r="I20" s="35">
        <f t="shared" si="0"/>
        <v>100</v>
      </c>
      <c r="J20" s="27"/>
      <c r="K20" s="27"/>
      <c r="L20" s="27"/>
      <c r="M20" s="112">
        <v>0</v>
      </c>
      <c r="N20" s="112">
        <v>0</v>
      </c>
      <c r="O20" s="112">
        <v>0</v>
      </c>
      <c r="P20" s="112">
        <v>0</v>
      </c>
      <c r="Q20" s="38">
        <f t="shared" si="2"/>
        <v>0</v>
      </c>
      <c r="R20" s="27"/>
      <c r="S20" s="27"/>
      <c r="T20" s="27"/>
      <c r="U20" s="112">
        <v>0</v>
      </c>
      <c r="V20" s="112">
        <v>0</v>
      </c>
      <c r="W20" s="112">
        <v>0</v>
      </c>
      <c r="X20" s="112">
        <v>0</v>
      </c>
      <c r="Y20" s="38">
        <f t="shared" si="1"/>
        <v>0</v>
      </c>
      <c r="Z20" s="27"/>
      <c r="AA20" s="27"/>
      <c r="AB20" s="27"/>
      <c r="AC20" s="27"/>
      <c r="AD20" s="107"/>
    </row>
    <row r="21" spans="1:30" x14ac:dyDescent="0.3">
      <c r="A21" s="109" t="s">
        <v>121</v>
      </c>
      <c r="B21" s="97" t="s">
        <v>122</v>
      </c>
      <c r="C21" s="101" t="s">
        <v>72</v>
      </c>
      <c r="D21" s="130">
        <v>3</v>
      </c>
      <c r="E21" s="108" t="s">
        <v>113</v>
      </c>
      <c r="F21" s="164">
        <v>8.8000000000000007</v>
      </c>
      <c r="G21" s="159"/>
      <c r="H21" s="29">
        <v>10.6</v>
      </c>
      <c r="I21" s="36">
        <f t="shared" si="0"/>
        <v>19.399999999999999</v>
      </c>
      <c r="J21" s="32">
        <f>SMALL(I21:I24,1)+SMALL(I21:I24,2)</f>
        <v>36.200000000000003</v>
      </c>
      <c r="K21" s="37">
        <f>SUM(J21:J28)</f>
        <v>71.599999999999994</v>
      </c>
      <c r="L21" s="37">
        <f>RANK(K21,K5:K68,1)</f>
        <v>4</v>
      </c>
      <c r="M21" s="113">
        <v>7</v>
      </c>
      <c r="N21" s="113">
        <v>5</v>
      </c>
      <c r="O21" s="113">
        <v>8</v>
      </c>
      <c r="P21" s="113">
        <v>7</v>
      </c>
      <c r="Q21" s="37">
        <f t="shared" si="2"/>
        <v>22</v>
      </c>
      <c r="R21" s="37">
        <f>LARGE(Q21:Q24,1)+LARGE(Q21:Q24,2)</f>
        <v>46</v>
      </c>
      <c r="S21" s="37">
        <f>SUM(R21:R28)</f>
        <v>95</v>
      </c>
      <c r="T21" s="37">
        <f>RANK(S21,S5:S68)</f>
        <v>2</v>
      </c>
      <c r="U21" s="30">
        <v>10</v>
      </c>
      <c r="V21" s="30">
        <v>0</v>
      </c>
      <c r="W21" s="30">
        <v>10</v>
      </c>
      <c r="X21" s="30">
        <v>8</v>
      </c>
      <c r="Y21" s="37">
        <f t="shared" si="1"/>
        <v>28</v>
      </c>
      <c r="Z21" s="37">
        <f>LARGE(Y21:Y24,1)+LARGE(Y21:Y24,2)</f>
        <v>56</v>
      </c>
      <c r="AA21" s="37">
        <f>SUM(Z21:Z28)</f>
        <v>99</v>
      </c>
      <c r="AB21" s="37">
        <f>RANK(AA21,AA5:AA68)</f>
        <v>3</v>
      </c>
      <c r="AC21" s="37">
        <f>SUM(AB21+T21+L21)</f>
        <v>9</v>
      </c>
      <c r="AD21" s="102">
        <f>RANK(AC21,AC5:AC68,1)</f>
        <v>3</v>
      </c>
    </row>
    <row r="22" spans="1:30" x14ac:dyDescent="0.3">
      <c r="A22" s="109" t="s">
        <v>123</v>
      </c>
      <c r="B22" s="97" t="s">
        <v>124</v>
      </c>
      <c r="C22" s="96" t="s">
        <v>72</v>
      </c>
      <c r="D22" s="131"/>
      <c r="E22" s="97"/>
      <c r="F22" s="164">
        <v>8.6999999999999993</v>
      </c>
      <c r="G22" s="159"/>
      <c r="H22" s="92">
        <v>9.4</v>
      </c>
      <c r="I22" s="34">
        <f t="shared" si="0"/>
        <v>18.100000000000001</v>
      </c>
      <c r="J22" s="24"/>
      <c r="K22" s="24"/>
      <c r="L22" s="24"/>
      <c r="M22" s="25">
        <v>8</v>
      </c>
      <c r="N22" s="25">
        <v>8</v>
      </c>
      <c r="O22" s="25">
        <v>8</v>
      </c>
      <c r="P22" s="25">
        <v>8</v>
      </c>
      <c r="Q22" s="33">
        <f t="shared" si="2"/>
        <v>24</v>
      </c>
      <c r="R22" s="24"/>
      <c r="S22" s="24"/>
      <c r="T22" s="24"/>
      <c r="U22" s="26">
        <v>7</v>
      </c>
      <c r="V22" s="26">
        <v>8</v>
      </c>
      <c r="W22" s="26">
        <v>8</v>
      </c>
      <c r="X22" s="26">
        <v>8</v>
      </c>
      <c r="Y22" s="33">
        <f t="shared" si="1"/>
        <v>24</v>
      </c>
      <c r="Z22" s="24"/>
      <c r="AA22" s="24"/>
      <c r="AB22" s="24"/>
      <c r="AC22" s="24"/>
      <c r="AD22" s="111"/>
    </row>
    <row r="23" spans="1:30" x14ac:dyDescent="0.3">
      <c r="A23" s="109" t="s">
        <v>118</v>
      </c>
      <c r="B23" s="97" t="s">
        <v>125</v>
      </c>
      <c r="C23" s="96" t="s">
        <v>72</v>
      </c>
      <c r="D23" s="131"/>
      <c r="E23" s="97"/>
      <c r="F23" s="164">
        <v>8.6</v>
      </c>
      <c r="G23" s="159"/>
      <c r="H23" s="92">
        <v>9.5</v>
      </c>
      <c r="I23" s="34">
        <f t="shared" si="0"/>
        <v>18.100000000000001</v>
      </c>
      <c r="J23" s="24"/>
      <c r="K23" s="24"/>
      <c r="L23" s="24"/>
      <c r="M23" s="25">
        <v>7</v>
      </c>
      <c r="N23" s="25">
        <v>7</v>
      </c>
      <c r="O23" s="25">
        <v>5</v>
      </c>
      <c r="P23" s="25">
        <v>7</v>
      </c>
      <c r="Q23" s="33">
        <f t="shared" si="2"/>
        <v>21</v>
      </c>
      <c r="R23" s="24"/>
      <c r="S23" s="24"/>
      <c r="T23" s="24"/>
      <c r="U23" s="25">
        <v>10</v>
      </c>
      <c r="V23" s="25">
        <v>3</v>
      </c>
      <c r="W23" s="25">
        <v>8</v>
      </c>
      <c r="X23" s="25">
        <v>10</v>
      </c>
      <c r="Y23" s="33">
        <f t="shared" si="1"/>
        <v>28</v>
      </c>
      <c r="Z23" s="24"/>
      <c r="AA23" s="24"/>
      <c r="AB23" s="24"/>
      <c r="AC23" s="24"/>
      <c r="AD23" s="111"/>
    </row>
    <row r="24" spans="1:30" x14ac:dyDescent="0.3">
      <c r="A24" s="109"/>
      <c r="B24" s="97"/>
      <c r="C24" s="96"/>
      <c r="D24" s="131"/>
      <c r="E24" s="97"/>
      <c r="F24" s="164">
        <v>50</v>
      </c>
      <c r="G24" s="159"/>
      <c r="H24" s="92">
        <v>50</v>
      </c>
      <c r="I24" s="34">
        <f t="shared" si="0"/>
        <v>100</v>
      </c>
      <c r="J24" s="24"/>
      <c r="K24" s="24"/>
      <c r="L24" s="24"/>
      <c r="M24" s="25">
        <v>0</v>
      </c>
      <c r="N24" s="25">
        <v>0</v>
      </c>
      <c r="O24" s="25">
        <v>0</v>
      </c>
      <c r="P24" s="25">
        <v>0</v>
      </c>
      <c r="Q24" s="33">
        <f t="shared" si="2"/>
        <v>0</v>
      </c>
      <c r="R24" s="24"/>
      <c r="S24" s="24"/>
      <c r="T24" s="24"/>
      <c r="U24" s="25">
        <v>0</v>
      </c>
      <c r="V24" s="25">
        <v>0</v>
      </c>
      <c r="W24" s="25">
        <v>0</v>
      </c>
      <c r="X24" s="25">
        <v>0</v>
      </c>
      <c r="Y24" s="33">
        <f t="shared" si="1"/>
        <v>0</v>
      </c>
      <c r="Z24" s="24"/>
      <c r="AA24" s="24"/>
      <c r="AB24" s="24"/>
      <c r="AC24" s="24"/>
      <c r="AD24" s="111"/>
    </row>
    <row r="25" spans="1:30" x14ac:dyDescent="0.3">
      <c r="A25" s="103" t="s">
        <v>126</v>
      </c>
      <c r="B25" s="96" t="s">
        <v>127</v>
      </c>
      <c r="C25" s="96" t="s">
        <v>91</v>
      </c>
      <c r="D25" s="132"/>
      <c r="E25" s="96"/>
      <c r="F25" s="164">
        <v>8.1999999999999993</v>
      </c>
      <c r="G25" s="159"/>
      <c r="H25" s="92">
        <v>8.9</v>
      </c>
      <c r="I25" s="34">
        <f t="shared" si="0"/>
        <v>17.100000000000001</v>
      </c>
      <c r="J25" s="32">
        <f>SMALL(I25:I28,1)+SMALL(I25:I28,2)</f>
        <v>35.4</v>
      </c>
      <c r="K25" s="24"/>
      <c r="L25" s="24"/>
      <c r="M25" s="25">
        <v>9</v>
      </c>
      <c r="N25" s="25">
        <v>8</v>
      </c>
      <c r="O25" s="25">
        <v>9</v>
      </c>
      <c r="P25" s="25">
        <v>9</v>
      </c>
      <c r="Q25" s="33">
        <f t="shared" si="2"/>
        <v>27</v>
      </c>
      <c r="R25" s="33">
        <f>LARGE(Q25:Q28,1)+LARGE(Q25:Q28,2)</f>
        <v>49</v>
      </c>
      <c r="S25" s="24"/>
      <c r="T25" s="24"/>
      <c r="U25" s="25">
        <v>6</v>
      </c>
      <c r="V25" s="25">
        <v>10</v>
      </c>
      <c r="W25" s="25">
        <v>7</v>
      </c>
      <c r="X25" s="25">
        <v>8</v>
      </c>
      <c r="Y25" s="33">
        <f t="shared" si="1"/>
        <v>25</v>
      </c>
      <c r="Z25" s="33">
        <f>LARGE(Y25:Y28,1)+LARGE(Y25:Y28,2)</f>
        <v>43</v>
      </c>
      <c r="AA25" s="24"/>
      <c r="AB25" s="24"/>
      <c r="AC25" s="24"/>
      <c r="AD25" s="111"/>
    </row>
    <row r="26" spans="1:30" x14ac:dyDescent="0.3">
      <c r="A26" s="103" t="s">
        <v>128</v>
      </c>
      <c r="B26" s="96" t="s">
        <v>129</v>
      </c>
      <c r="C26" s="96" t="s">
        <v>91</v>
      </c>
      <c r="D26" s="132"/>
      <c r="E26" s="96"/>
      <c r="F26" s="164">
        <v>8.6</v>
      </c>
      <c r="G26" s="159"/>
      <c r="H26" s="92">
        <v>9.6999999999999993</v>
      </c>
      <c r="I26" s="34">
        <f t="shared" si="0"/>
        <v>18.299999999999997</v>
      </c>
      <c r="J26" s="24"/>
      <c r="K26" s="24"/>
      <c r="L26" s="24"/>
      <c r="M26" s="25">
        <v>7</v>
      </c>
      <c r="N26" s="25">
        <v>7</v>
      </c>
      <c r="O26" s="25">
        <v>8</v>
      </c>
      <c r="P26" s="25">
        <v>7</v>
      </c>
      <c r="Q26" s="33">
        <f t="shared" si="2"/>
        <v>22</v>
      </c>
      <c r="R26" s="24"/>
      <c r="S26" s="24"/>
      <c r="T26" s="24"/>
      <c r="U26" s="25">
        <v>4</v>
      </c>
      <c r="V26" s="25">
        <v>5</v>
      </c>
      <c r="W26" s="25">
        <v>7</v>
      </c>
      <c r="X26" s="25">
        <v>6</v>
      </c>
      <c r="Y26" s="33">
        <f t="shared" si="1"/>
        <v>18</v>
      </c>
      <c r="Z26" s="24"/>
      <c r="AA26" s="24"/>
      <c r="AB26" s="24"/>
      <c r="AC26" s="24"/>
      <c r="AD26" s="111"/>
    </row>
    <row r="27" spans="1:30" x14ac:dyDescent="0.3">
      <c r="A27" s="103"/>
      <c r="B27" s="96"/>
      <c r="C27" s="96"/>
      <c r="D27" s="132"/>
      <c r="E27" s="96"/>
      <c r="F27" s="164">
        <v>50</v>
      </c>
      <c r="G27" s="159"/>
      <c r="H27" s="92">
        <v>50</v>
      </c>
      <c r="I27" s="34">
        <f t="shared" si="0"/>
        <v>100</v>
      </c>
      <c r="J27" s="24"/>
      <c r="K27" s="24"/>
      <c r="L27" s="24"/>
      <c r="M27" s="25">
        <v>0</v>
      </c>
      <c r="N27" s="25">
        <v>0</v>
      </c>
      <c r="O27" s="25">
        <v>0</v>
      </c>
      <c r="P27" s="25">
        <v>0</v>
      </c>
      <c r="Q27" s="33">
        <f t="shared" si="2"/>
        <v>0</v>
      </c>
      <c r="R27" s="24"/>
      <c r="S27" s="24"/>
      <c r="T27" s="24"/>
      <c r="U27" s="26">
        <v>0</v>
      </c>
      <c r="V27" s="26">
        <v>0</v>
      </c>
      <c r="W27" s="26">
        <v>0</v>
      </c>
      <c r="X27" s="26">
        <v>0</v>
      </c>
      <c r="Y27" s="33">
        <f t="shared" si="1"/>
        <v>0</v>
      </c>
      <c r="Z27" s="24"/>
      <c r="AA27" s="24"/>
      <c r="AB27" s="24"/>
      <c r="AC27" s="24"/>
      <c r="AD27" s="111"/>
    </row>
    <row r="28" spans="1:30" ht="15" thickBot="1" x14ac:dyDescent="0.35">
      <c r="A28" s="105"/>
      <c r="B28" s="106"/>
      <c r="C28" s="106"/>
      <c r="D28" s="133"/>
      <c r="E28" s="106"/>
      <c r="F28" s="165">
        <v>50</v>
      </c>
      <c r="G28" s="163"/>
      <c r="H28" s="138">
        <v>50</v>
      </c>
      <c r="I28" s="35">
        <f t="shared" si="0"/>
        <v>100</v>
      </c>
      <c r="J28" s="27"/>
      <c r="K28" s="27"/>
      <c r="L28" s="27"/>
      <c r="M28" s="112">
        <v>0</v>
      </c>
      <c r="N28" s="112">
        <v>0</v>
      </c>
      <c r="O28" s="112">
        <v>0</v>
      </c>
      <c r="P28" s="112">
        <v>0</v>
      </c>
      <c r="Q28" s="38">
        <f t="shared" si="2"/>
        <v>0</v>
      </c>
      <c r="R28" s="27"/>
      <c r="S28" s="27"/>
      <c r="T28" s="27"/>
      <c r="U28" s="28">
        <v>0</v>
      </c>
      <c r="V28" s="28">
        <v>0</v>
      </c>
      <c r="W28" s="28">
        <v>0</v>
      </c>
      <c r="X28" s="28">
        <v>0</v>
      </c>
      <c r="Y28" s="38">
        <f t="shared" si="1"/>
        <v>0</v>
      </c>
      <c r="Z28" s="27"/>
      <c r="AA28" s="27"/>
      <c r="AB28" s="27"/>
      <c r="AC28" s="27"/>
      <c r="AD28" s="107"/>
    </row>
    <row r="29" spans="1:30" x14ac:dyDescent="0.3">
      <c r="A29" s="109" t="s">
        <v>130</v>
      </c>
      <c r="B29" s="97" t="s">
        <v>131</v>
      </c>
      <c r="C29" s="101" t="s">
        <v>72</v>
      </c>
      <c r="D29" s="130">
        <v>4</v>
      </c>
      <c r="E29" s="108" t="s">
        <v>113</v>
      </c>
      <c r="F29" s="164">
        <v>7.6</v>
      </c>
      <c r="G29" s="159"/>
      <c r="H29" s="29">
        <v>8.3000000000000007</v>
      </c>
      <c r="I29" s="36">
        <f t="shared" si="0"/>
        <v>15.9</v>
      </c>
      <c r="J29" s="32">
        <f>SMALL(I29:I32,1)+SMALL(I29:I32,2)</f>
        <v>34.299999999999997</v>
      </c>
      <c r="K29" s="37">
        <f>SUM(J29:J36)</f>
        <v>67.5</v>
      </c>
      <c r="L29" s="37">
        <f>RANK(K29,K5:K68,1)</f>
        <v>1</v>
      </c>
      <c r="M29" s="113">
        <v>8</v>
      </c>
      <c r="N29" s="113">
        <v>9</v>
      </c>
      <c r="O29" s="113">
        <v>9</v>
      </c>
      <c r="P29" s="113">
        <v>9</v>
      </c>
      <c r="Q29" s="37">
        <f t="shared" si="2"/>
        <v>27</v>
      </c>
      <c r="R29" s="37">
        <f>LARGE(Q29:Q32,1)+LARGE(Q29:Q32,2)</f>
        <v>50</v>
      </c>
      <c r="S29" s="37">
        <f>SUM(R29:R36)</f>
        <v>77</v>
      </c>
      <c r="T29" s="37">
        <f>RANK(S29,S5:S68)</f>
        <v>4</v>
      </c>
      <c r="U29" s="113">
        <v>11</v>
      </c>
      <c r="V29" s="113">
        <v>14</v>
      </c>
      <c r="W29" s="113">
        <v>15</v>
      </c>
      <c r="X29" s="113">
        <v>15</v>
      </c>
      <c r="Y29" s="37">
        <f t="shared" si="1"/>
        <v>44</v>
      </c>
      <c r="Z29" s="37">
        <f>LARGE(Y29:Y32,1)+LARGE(Y29:Y32,2)</f>
        <v>71</v>
      </c>
      <c r="AA29" s="37">
        <f>SUM(Z29:Z36)</f>
        <v>124</v>
      </c>
      <c r="AB29" s="37">
        <f>RANK(AA29,AA5:AA68)</f>
        <v>2</v>
      </c>
      <c r="AC29" s="37">
        <f>SUM(AB29+T29+L29)</f>
        <v>7</v>
      </c>
      <c r="AD29" s="102">
        <f>RANK(AC29,AC5:AC68,1)</f>
        <v>2</v>
      </c>
    </row>
    <row r="30" spans="1:30" x14ac:dyDescent="0.3">
      <c r="A30" s="109" t="s">
        <v>132</v>
      </c>
      <c r="B30" s="97" t="s">
        <v>133</v>
      </c>
      <c r="C30" s="96" t="s">
        <v>75</v>
      </c>
      <c r="D30" s="131"/>
      <c r="E30" s="97"/>
      <c r="F30" s="164">
        <v>8.6999999999999993</v>
      </c>
      <c r="G30" s="159"/>
      <c r="H30" s="92">
        <v>9.6999999999999993</v>
      </c>
      <c r="I30" s="34">
        <f t="shared" si="0"/>
        <v>18.399999999999999</v>
      </c>
      <c r="J30" s="24"/>
      <c r="K30" s="24"/>
      <c r="L30" s="24"/>
      <c r="M30" s="25">
        <v>7</v>
      </c>
      <c r="N30" s="25">
        <v>7</v>
      </c>
      <c r="O30" s="25">
        <v>8</v>
      </c>
      <c r="P30" s="25">
        <v>8</v>
      </c>
      <c r="Q30" s="33">
        <f t="shared" si="2"/>
        <v>23</v>
      </c>
      <c r="R30" s="24"/>
      <c r="S30" s="24"/>
      <c r="T30" s="24"/>
      <c r="U30" s="25">
        <v>9</v>
      </c>
      <c r="V30" s="25">
        <v>8</v>
      </c>
      <c r="W30" s="25">
        <v>5</v>
      </c>
      <c r="X30" s="25">
        <v>10</v>
      </c>
      <c r="Y30" s="33">
        <f t="shared" si="1"/>
        <v>27</v>
      </c>
      <c r="Z30" s="24"/>
      <c r="AA30" s="24"/>
      <c r="AB30" s="24"/>
      <c r="AC30" s="24"/>
      <c r="AD30" s="111"/>
    </row>
    <row r="31" spans="1:30" x14ac:dyDescent="0.3">
      <c r="A31" s="109"/>
      <c r="B31" s="97"/>
      <c r="C31" s="96"/>
      <c r="D31" s="131"/>
      <c r="E31" s="97"/>
      <c r="F31" s="164">
        <v>50</v>
      </c>
      <c r="G31" s="159"/>
      <c r="H31" s="92">
        <v>50</v>
      </c>
      <c r="I31" s="34">
        <f t="shared" si="0"/>
        <v>100</v>
      </c>
      <c r="J31" s="24"/>
      <c r="K31" s="24"/>
      <c r="L31" s="24"/>
      <c r="M31" s="25">
        <v>0</v>
      </c>
      <c r="N31" s="25">
        <v>0</v>
      </c>
      <c r="O31" s="25">
        <v>0</v>
      </c>
      <c r="P31" s="25">
        <v>0</v>
      </c>
      <c r="Q31" s="33">
        <f t="shared" si="2"/>
        <v>0</v>
      </c>
      <c r="R31" s="24"/>
      <c r="S31" s="24"/>
      <c r="T31" s="24"/>
      <c r="U31" s="25">
        <v>0</v>
      </c>
      <c r="V31" s="25">
        <v>0</v>
      </c>
      <c r="W31" s="25">
        <v>0</v>
      </c>
      <c r="X31" s="25">
        <v>0</v>
      </c>
      <c r="Y31" s="33">
        <f t="shared" si="1"/>
        <v>0</v>
      </c>
      <c r="Z31" s="24"/>
      <c r="AA31" s="24"/>
      <c r="AB31" s="24"/>
      <c r="AC31" s="24"/>
      <c r="AD31" s="111"/>
    </row>
    <row r="32" spans="1:30" x14ac:dyDescent="0.3">
      <c r="A32" s="109"/>
      <c r="B32" s="97"/>
      <c r="C32" s="96"/>
      <c r="D32" s="131"/>
      <c r="E32" s="97"/>
      <c r="F32" s="164">
        <v>50</v>
      </c>
      <c r="G32" s="159"/>
      <c r="H32" s="92">
        <v>50</v>
      </c>
      <c r="I32" s="34">
        <f t="shared" si="0"/>
        <v>100</v>
      </c>
      <c r="J32" s="24"/>
      <c r="K32" s="24"/>
      <c r="L32" s="24"/>
      <c r="M32" s="25">
        <v>0</v>
      </c>
      <c r="N32" s="25">
        <v>0</v>
      </c>
      <c r="O32" s="25">
        <v>0</v>
      </c>
      <c r="P32" s="25">
        <v>0</v>
      </c>
      <c r="Q32" s="33">
        <f t="shared" si="2"/>
        <v>0</v>
      </c>
      <c r="R32" s="24"/>
      <c r="S32" s="24"/>
      <c r="T32" s="24"/>
      <c r="U32" s="25">
        <v>0</v>
      </c>
      <c r="V32" s="25">
        <v>0</v>
      </c>
      <c r="W32" s="25">
        <v>0</v>
      </c>
      <c r="X32" s="25">
        <v>0</v>
      </c>
      <c r="Y32" s="33">
        <f t="shared" si="1"/>
        <v>0</v>
      </c>
      <c r="Z32" s="24"/>
      <c r="AA32" s="24"/>
      <c r="AB32" s="24"/>
      <c r="AC32" s="24"/>
      <c r="AD32" s="111"/>
    </row>
    <row r="33" spans="1:30" x14ac:dyDescent="0.3">
      <c r="A33" s="103" t="s">
        <v>120</v>
      </c>
      <c r="B33" s="96" t="s">
        <v>134</v>
      </c>
      <c r="C33" s="96" t="s">
        <v>135</v>
      </c>
      <c r="D33" s="132"/>
      <c r="E33" s="96"/>
      <c r="F33" s="164">
        <v>8</v>
      </c>
      <c r="G33" s="159"/>
      <c r="H33" s="92">
        <v>8.9</v>
      </c>
      <c r="I33" s="34">
        <f t="shared" si="0"/>
        <v>16.899999999999999</v>
      </c>
      <c r="J33" s="32">
        <f>SMALL(I33:I36,1)+SMALL(I33:I36,2)</f>
        <v>33.200000000000003</v>
      </c>
      <c r="K33" s="24"/>
      <c r="L33" s="24"/>
      <c r="M33" s="25">
        <v>9</v>
      </c>
      <c r="N33" s="25">
        <v>9</v>
      </c>
      <c r="O33" s="25">
        <v>9</v>
      </c>
      <c r="P33" s="25">
        <v>6</v>
      </c>
      <c r="Q33" s="33">
        <f t="shared" si="2"/>
        <v>27</v>
      </c>
      <c r="R33" s="33">
        <f>LARGE(Q33:Q36,1)+LARGE(Q33:Q36,2)</f>
        <v>27</v>
      </c>
      <c r="S33" s="24"/>
      <c r="T33" s="24"/>
      <c r="U33" s="26">
        <v>3</v>
      </c>
      <c r="V33" s="26">
        <v>7</v>
      </c>
      <c r="W33" s="26">
        <v>6</v>
      </c>
      <c r="X33" s="26">
        <v>7</v>
      </c>
      <c r="Y33" s="33">
        <f t="shared" si="1"/>
        <v>20</v>
      </c>
      <c r="Z33" s="33">
        <f>LARGE(Y33:Y36,1)+LARGE(Y33:Y36,2)</f>
        <v>53</v>
      </c>
      <c r="AA33" s="24"/>
      <c r="AB33" s="24"/>
      <c r="AC33" s="24"/>
      <c r="AD33" s="111"/>
    </row>
    <row r="34" spans="1:30" x14ac:dyDescent="0.3">
      <c r="A34" s="103" t="s">
        <v>136</v>
      </c>
      <c r="B34" s="96" t="s">
        <v>137</v>
      </c>
      <c r="C34" s="96" t="s">
        <v>135</v>
      </c>
      <c r="D34" s="132"/>
      <c r="E34" s="96"/>
      <c r="F34" s="164">
        <v>7.7</v>
      </c>
      <c r="G34" s="159"/>
      <c r="H34" s="92">
        <v>8.6</v>
      </c>
      <c r="I34" s="34">
        <f t="shared" si="0"/>
        <v>16.3</v>
      </c>
      <c r="J34" s="24"/>
      <c r="K34" s="24"/>
      <c r="L34" s="24"/>
      <c r="M34" s="25">
        <v>0</v>
      </c>
      <c r="N34" s="25">
        <v>0</v>
      </c>
      <c r="O34" s="25">
        <v>0</v>
      </c>
      <c r="P34" s="25">
        <v>0</v>
      </c>
      <c r="Q34" s="33">
        <f t="shared" si="2"/>
        <v>0</v>
      </c>
      <c r="R34" s="24"/>
      <c r="S34" s="24"/>
      <c r="T34" s="24"/>
      <c r="U34" s="26">
        <v>10</v>
      </c>
      <c r="V34" s="26">
        <v>8</v>
      </c>
      <c r="W34" s="26">
        <v>11</v>
      </c>
      <c r="X34" s="26">
        <v>12</v>
      </c>
      <c r="Y34" s="33">
        <f t="shared" si="1"/>
        <v>33</v>
      </c>
      <c r="Z34" s="24"/>
      <c r="AA34" s="24"/>
      <c r="AB34" s="24"/>
      <c r="AC34" s="24"/>
      <c r="AD34" s="111"/>
    </row>
    <row r="35" spans="1:30" x14ac:dyDescent="0.3">
      <c r="A35" s="103"/>
      <c r="B35" s="96"/>
      <c r="C35" s="96"/>
      <c r="D35" s="132"/>
      <c r="E35" s="96"/>
      <c r="F35" s="164">
        <v>50</v>
      </c>
      <c r="G35" s="159"/>
      <c r="H35" s="92">
        <v>50</v>
      </c>
      <c r="I35" s="34">
        <f t="shared" si="0"/>
        <v>100</v>
      </c>
      <c r="J35" s="24"/>
      <c r="K35" s="24"/>
      <c r="L35" s="24"/>
      <c r="M35" s="25">
        <v>0</v>
      </c>
      <c r="N35" s="25">
        <v>0</v>
      </c>
      <c r="O35" s="25">
        <v>0</v>
      </c>
      <c r="P35" s="25">
        <v>0</v>
      </c>
      <c r="Q35" s="33">
        <f t="shared" si="2"/>
        <v>0</v>
      </c>
      <c r="R35" s="24"/>
      <c r="S35" s="24"/>
      <c r="T35" s="24"/>
      <c r="U35" s="25">
        <v>0</v>
      </c>
      <c r="V35" s="25">
        <v>0</v>
      </c>
      <c r="W35" s="25">
        <v>0</v>
      </c>
      <c r="X35" s="25">
        <v>0</v>
      </c>
      <c r="Y35" s="33">
        <f t="shared" si="1"/>
        <v>0</v>
      </c>
      <c r="Z35" s="24"/>
      <c r="AA35" s="24"/>
      <c r="AB35" s="24"/>
      <c r="AC35" s="24"/>
      <c r="AD35" s="111"/>
    </row>
    <row r="36" spans="1:30" ht="15" thickBot="1" x14ac:dyDescent="0.35">
      <c r="A36" s="105"/>
      <c r="B36" s="106"/>
      <c r="C36" s="106"/>
      <c r="D36" s="133"/>
      <c r="E36" s="106"/>
      <c r="F36" s="165">
        <v>50</v>
      </c>
      <c r="G36" s="163"/>
      <c r="H36" s="138">
        <v>50</v>
      </c>
      <c r="I36" s="35">
        <f t="shared" si="0"/>
        <v>100</v>
      </c>
      <c r="J36" s="27"/>
      <c r="K36" s="27"/>
      <c r="L36" s="27"/>
      <c r="M36" s="112">
        <v>0</v>
      </c>
      <c r="N36" s="112">
        <v>0</v>
      </c>
      <c r="O36" s="112">
        <v>0</v>
      </c>
      <c r="P36" s="112">
        <v>0</v>
      </c>
      <c r="Q36" s="38">
        <f t="shared" si="2"/>
        <v>0</v>
      </c>
      <c r="R36" s="27"/>
      <c r="S36" s="27"/>
      <c r="T36" s="27"/>
      <c r="U36" s="112">
        <v>0</v>
      </c>
      <c r="V36" s="112">
        <v>0</v>
      </c>
      <c r="W36" s="112">
        <v>0</v>
      </c>
      <c r="X36" s="112">
        <v>0</v>
      </c>
      <c r="Y36" s="38">
        <f t="shared" si="1"/>
        <v>0</v>
      </c>
      <c r="Z36" s="27"/>
      <c r="AA36" s="27"/>
      <c r="AB36" s="27"/>
      <c r="AC36" s="27"/>
      <c r="AD36" s="107"/>
    </row>
    <row r="37" spans="1:30" x14ac:dyDescent="0.3">
      <c r="A37" s="109"/>
      <c r="B37" s="97"/>
      <c r="C37" s="101" t="s">
        <v>49</v>
      </c>
      <c r="D37" s="130">
        <v>5</v>
      </c>
      <c r="E37" s="108"/>
      <c r="F37" s="164">
        <v>50</v>
      </c>
      <c r="G37" s="159"/>
      <c r="H37" s="29">
        <v>50</v>
      </c>
      <c r="I37" s="36">
        <f t="shared" si="0"/>
        <v>100</v>
      </c>
      <c r="J37" s="32">
        <f>SMALL(I37:I40,1)+SMALL(I37:I40,2)</f>
        <v>200</v>
      </c>
      <c r="K37" s="37">
        <f>SUM(J37:J44)</f>
        <v>400</v>
      </c>
      <c r="L37" s="37">
        <f>RANK(K37,K5:K68,1)</f>
        <v>5</v>
      </c>
      <c r="M37" s="113">
        <v>0</v>
      </c>
      <c r="N37" s="113">
        <v>0</v>
      </c>
      <c r="O37" s="113">
        <v>0</v>
      </c>
      <c r="P37" s="113">
        <v>0</v>
      </c>
      <c r="Q37" s="37">
        <f t="shared" si="2"/>
        <v>0</v>
      </c>
      <c r="R37" s="37">
        <f>LARGE(Q37:Q40,1)+LARGE(Q37:Q40,2)</f>
        <v>0</v>
      </c>
      <c r="S37" s="37">
        <f>SUM(R37:R44)</f>
        <v>0</v>
      </c>
      <c r="T37" s="37">
        <f>RANK(S37,S5:S68)</f>
        <v>5</v>
      </c>
      <c r="U37" s="113">
        <v>0</v>
      </c>
      <c r="V37" s="113">
        <v>0</v>
      </c>
      <c r="W37" s="113">
        <v>0</v>
      </c>
      <c r="X37" s="113">
        <v>0</v>
      </c>
      <c r="Y37" s="37">
        <f t="shared" si="1"/>
        <v>0</v>
      </c>
      <c r="Z37" s="37">
        <f>LARGE(Y37:Y40,1)+LARGE(Y37:Y40,2)</f>
        <v>0</v>
      </c>
      <c r="AA37" s="37">
        <f>SUM(Z37:Z44)</f>
        <v>0</v>
      </c>
      <c r="AB37" s="37">
        <f>RANK(AA37,AA5:AA68)</f>
        <v>5</v>
      </c>
      <c r="AC37" s="37">
        <f>SUM(AB37+T37+L37)</f>
        <v>15</v>
      </c>
      <c r="AD37" s="102">
        <f>RANK(AC37,AC5:AC68,1)</f>
        <v>5</v>
      </c>
    </row>
    <row r="38" spans="1:30" x14ac:dyDescent="0.3">
      <c r="A38" s="109"/>
      <c r="B38" s="97"/>
      <c r="C38" s="96" t="s">
        <v>49</v>
      </c>
      <c r="D38" s="131"/>
      <c r="E38" s="97"/>
      <c r="F38" s="164">
        <v>50</v>
      </c>
      <c r="G38" s="159"/>
      <c r="H38" s="92">
        <v>50</v>
      </c>
      <c r="I38" s="34">
        <f t="shared" si="0"/>
        <v>100</v>
      </c>
      <c r="J38" s="24"/>
      <c r="K38" s="24"/>
      <c r="L38" s="24"/>
      <c r="M38" s="25">
        <v>0</v>
      </c>
      <c r="N38" s="25">
        <v>0</v>
      </c>
      <c r="O38" s="25">
        <v>0</v>
      </c>
      <c r="P38" s="25">
        <v>0</v>
      </c>
      <c r="Q38" s="33">
        <f t="shared" si="2"/>
        <v>0</v>
      </c>
      <c r="R38" s="24"/>
      <c r="S38" s="24"/>
      <c r="T38" s="24"/>
      <c r="U38" s="25">
        <v>0</v>
      </c>
      <c r="V38" s="25">
        <v>0</v>
      </c>
      <c r="W38" s="25">
        <v>0</v>
      </c>
      <c r="X38" s="25">
        <v>0</v>
      </c>
      <c r="Y38" s="33">
        <f t="shared" si="1"/>
        <v>0</v>
      </c>
      <c r="Z38" s="24"/>
      <c r="AA38" s="24"/>
      <c r="AB38" s="24"/>
      <c r="AC38" s="24"/>
      <c r="AD38" s="111"/>
    </row>
    <row r="39" spans="1:30" x14ac:dyDescent="0.3">
      <c r="A39" s="109"/>
      <c r="B39" s="97"/>
      <c r="C39" s="96" t="s">
        <v>49</v>
      </c>
      <c r="D39" s="131"/>
      <c r="E39" s="97"/>
      <c r="F39" s="164">
        <v>50</v>
      </c>
      <c r="G39" s="159"/>
      <c r="H39" s="92">
        <v>50</v>
      </c>
      <c r="I39" s="34">
        <f t="shared" si="0"/>
        <v>100</v>
      </c>
      <c r="J39" s="24"/>
      <c r="K39" s="24"/>
      <c r="L39" s="24"/>
      <c r="M39" s="25">
        <v>0</v>
      </c>
      <c r="N39" s="25">
        <v>0</v>
      </c>
      <c r="O39" s="25">
        <v>0</v>
      </c>
      <c r="P39" s="25">
        <v>0</v>
      </c>
      <c r="Q39" s="33">
        <f t="shared" si="2"/>
        <v>0</v>
      </c>
      <c r="R39" s="24"/>
      <c r="S39" s="24"/>
      <c r="T39" s="24"/>
      <c r="U39" s="26">
        <v>0</v>
      </c>
      <c r="V39" s="26">
        <v>0</v>
      </c>
      <c r="W39" s="26">
        <v>0</v>
      </c>
      <c r="X39" s="26">
        <v>0</v>
      </c>
      <c r="Y39" s="33">
        <f t="shared" si="1"/>
        <v>0</v>
      </c>
      <c r="Z39" s="24"/>
      <c r="AA39" s="24"/>
      <c r="AB39" s="24"/>
      <c r="AC39" s="24"/>
      <c r="AD39" s="111"/>
    </row>
    <row r="40" spans="1:30" x14ac:dyDescent="0.3">
      <c r="A40" s="109"/>
      <c r="B40" s="97"/>
      <c r="C40" s="96" t="s">
        <v>49</v>
      </c>
      <c r="D40" s="131"/>
      <c r="E40" s="97"/>
      <c r="F40" s="164">
        <v>50</v>
      </c>
      <c r="G40" s="159"/>
      <c r="H40" s="92">
        <v>50</v>
      </c>
      <c r="I40" s="34">
        <f t="shared" si="0"/>
        <v>100</v>
      </c>
      <c r="J40" s="24"/>
      <c r="K40" s="24"/>
      <c r="L40" s="24"/>
      <c r="M40" s="25">
        <v>0</v>
      </c>
      <c r="N40" s="25">
        <v>0</v>
      </c>
      <c r="O40" s="25">
        <v>0</v>
      </c>
      <c r="P40" s="25">
        <v>0</v>
      </c>
      <c r="Q40" s="33">
        <f t="shared" si="2"/>
        <v>0</v>
      </c>
      <c r="R40" s="24"/>
      <c r="S40" s="24"/>
      <c r="T40" s="24"/>
      <c r="U40" s="26">
        <v>0</v>
      </c>
      <c r="V40" s="26">
        <v>0</v>
      </c>
      <c r="W40" s="26">
        <v>0</v>
      </c>
      <c r="X40" s="26">
        <v>0</v>
      </c>
      <c r="Y40" s="33">
        <f t="shared" si="1"/>
        <v>0</v>
      </c>
      <c r="Z40" s="24"/>
      <c r="AA40" s="24"/>
      <c r="AB40" s="24"/>
      <c r="AC40" s="24"/>
      <c r="AD40" s="111"/>
    </row>
    <row r="41" spans="1:30" x14ac:dyDescent="0.3">
      <c r="A41" s="103"/>
      <c r="B41" s="96"/>
      <c r="C41" s="96" t="s">
        <v>50</v>
      </c>
      <c r="D41" s="132"/>
      <c r="E41" s="96"/>
      <c r="F41" s="164">
        <v>50</v>
      </c>
      <c r="G41" s="159"/>
      <c r="H41" s="92">
        <v>50</v>
      </c>
      <c r="I41" s="34">
        <f t="shared" si="0"/>
        <v>100</v>
      </c>
      <c r="J41" s="32">
        <f>SMALL(I41:I44,1)+SMALL(I41:I44,2)</f>
        <v>200</v>
      </c>
      <c r="K41" s="24"/>
      <c r="L41" s="24"/>
      <c r="M41" s="25">
        <v>0</v>
      </c>
      <c r="N41" s="25">
        <v>0</v>
      </c>
      <c r="O41" s="25">
        <v>0</v>
      </c>
      <c r="P41" s="25">
        <v>0</v>
      </c>
      <c r="Q41" s="33">
        <f t="shared" si="2"/>
        <v>0</v>
      </c>
      <c r="R41" s="33">
        <f>LARGE(Q41:Q44,1)+LARGE(Q41:Q44,2)</f>
        <v>0</v>
      </c>
      <c r="S41" s="24"/>
      <c r="T41" s="24"/>
      <c r="U41" s="25">
        <v>0</v>
      </c>
      <c r="V41" s="25">
        <v>0</v>
      </c>
      <c r="W41" s="25">
        <v>0</v>
      </c>
      <c r="X41" s="25">
        <v>0</v>
      </c>
      <c r="Y41" s="33">
        <f t="shared" si="1"/>
        <v>0</v>
      </c>
      <c r="Z41" s="33">
        <f>LARGE(Y41:Y44,1)+LARGE(Y41:Y44,2)</f>
        <v>0</v>
      </c>
      <c r="AA41" s="24"/>
      <c r="AB41" s="24"/>
      <c r="AC41" s="24"/>
      <c r="AD41" s="111"/>
    </row>
    <row r="42" spans="1:30" x14ac:dyDescent="0.3">
      <c r="A42" s="103"/>
      <c r="B42" s="96"/>
      <c r="C42" s="96" t="s">
        <v>50</v>
      </c>
      <c r="D42" s="132"/>
      <c r="E42" s="96"/>
      <c r="F42" s="164">
        <v>50</v>
      </c>
      <c r="G42" s="159"/>
      <c r="H42" s="92">
        <v>50</v>
      </c>
      <c r="I42" s="34">
        <f t="shared" si="0"/>
        <v>100</v>
      </c>
      <c r="J42" s="24"/>
      <c r="K42" s="24"/>
      <c r="L42" s="24"/>
      <c r="M42" s="25">
        <v>0</v>
      </c>
      <c r="N42" s="25">
        <v>0</v>
      </c>
      <c r="O42" s="25">
        <v>0</v>
      </c>
      <c r="P42" s="25">
        <v>0</v>
      </c>
      <c r="Q42" s="33">
        <f t="shared" si="2"/>
        <v>0</v>
      </c>
      <c r="R42" s="24"/>
      <c r="S42" s="24"/>
      <c r="T42" s="24"/>
      <c r="U42" s="25">
        <v>0</v>
      </c>
      <c r="V42" s="25">
        <v>0</v>
      </c>
      <c r="W42" s="25">
        <v>0</v>
      </c>
      <c r="X42" s="25">
        <v>0</v>
      </c>
      <c r="Y42" s="33">
        <f t="shared" si="1"/>
        <v>0</v>
      </c>
      <c r="Z42" s="24"/>
      <c r="AA42" s="24"/>
      <c r="AB42" s="24"/>
      <c r="AC42" s="24"/>
      <c r="AD42" s="111"/>
    </row>
    <row r="43" spans="1:30" x14ac:dyDescent="0.3">
      <c r="A43" s="103"/>
      <c r="B43" s="96"/>
      <c r="C43" s="96" t="s">
        <v>50</v>
      </c>
      <c r="D43" s="132"/>
      <c r="E43" s="96"/>
      <c r="F43" s="164">
        <v>50</v>
      </c>
      <c r="G43" s="159"/>
      <c r="H43" s="92">
        <v>50</v>
      </c>
      <c r="I43" s="34">
        <f t="shared" si="0"/>
        <v>100</v>
      </c>
      <c r="J43" s="24"/>
      <c r="K43" s="24"/>
      <c r="L43" s="24"/>
      <c r="M43" s="25">
        <v>0</v>
      </c>
      <c r="N43" s="25">
        <v>0</v>
      </c>
      <c r="O43" s="25">
        <v>0</v>
      </c>
      <c r="P43" s="25">
        <v>0</v>
      </c>
      <c r="Q43" s="33">
        <f t="shared" si="2"/>
        <v>0</v>
      </c>
      <c r="R43" s="24"/>
      <c r="S43" s="24"/>
      <c r="T43" s="24"/>
      <c r="U43" s="25">
        <v>0</v>
      </c>
      <c r="V43" s="25">
        <v>0</v>
      </c>
      <c r="W43" s="25">
        <v>0</v>
      </c>
      <c r="X43" s="25">
        <v>0</v>
      </c>
      <c r="Y43" s="33">
        <f t="shared" si="1"/>
        <v>0</v>
      </c>
      <c r="Z43" s="24"/>
      <c r="AA43" s="24"/>
      <c r="AB43" s="24"/>
      <c r="AC43" s="24"/>
      <c r="AD43" s="111"/>
    </row>
    <row r="44" spans="1:30" ht="15" thickBot="1" x14ac:dyDescent="0.35">
      <c r="A44" s="105"/>
      <c r="B44" s="106"/>
      <c r="C44" s="98" t="s">
        <v>50</v>
      </c>
      <c r="D44" s="134"/>
      <c r="E44" s="98"/>
      <c r="F44" s="165">
        <v>50</v>
      </c>
      <c r="G44" s="163"/>
      <c r="H44" s="138">
        <v>50</v>
      </c>
      <c r="I44" s="35">
        <f t="shared" si="0"/>
        <v>100</v>
      </c>
      <c r="J44" s="27"/>
      <c r="K44" s="99"/>
      <c r="L44" s="99"/>
      <c r="M44" s="114">
        <v>0</v>
      </c>
      <c r="N44" s="114">
        <v>0</v>
      </c>
      <c r="O44" s="114">
        <v>0</v>
      </c>
      <c r="P44" s="114">
        <v>0</v>
      </c>
      <c r="Q44" s="100">
        <f t="shared" si="2"/>
        <v>0</v>
      </c>
      <c r="R44" s="99"/>
      <c r="S44" s="99"/>
      <c r="T44" s="99"/>
      <c r="U44" s="114">
        <v>0</v>
      </c>
      <c r="V44" s="114">
        <v>0</v>
      </c>
      <c r="W44" s="114">
        <v>0</v>
      </c>
      <c r="X44" s="114">
        <v>0</v>
      </c>
      <c r="Y44" s="100">
        <f t="shared" si="1"/>
        <v>0</v>
      </c>
      <c r="Z44" s="99"/>
      <c r="AA44" s="99"/>
      <c r="AB44" s="99"/>
      <c r="AC44" s="99"/>
      <c r="AD44" s="115"/>
    </row>
    <row r="45" spans="1:30" x14ac:dyDescent="0.3">
      <c r="A45" s="109"/>
      <c r="B45" s="97"/>
      <c r="C45" s="101" t="s">
        <v>49</v>
      </c>
      <c r="D45" s="130">
        <v>6</v>
      </c>
      <c r="E45" s="108"/>
      <c r="F45" s="164">
        <v>50</v>
      </c>
      <c r="G45" s="159"/>
      <c r="H45" s="29">
        <v>50</v>
      </c>
      <c r="I45" s="36">
        <f t="shared" si="0"/>
        <v>100</v>
      </c>
      <c r="J45" s="32">
        <f>SMALL(I45:I48,1)+SMALL(I45:I48,2)</f>
        <v>200</v>
      </c>
      <c r="K45" s="120">
        <f>SUM(J45:J52)</f>
        <v>400</v>
      </c>
      <c r="L45" s="120">
        <f>RANK(K45,K5:K68,1)</f>
        <v>5</v>
      </c>
      <c r="M45" s="121">
        <v>0</v>
      </c>
      <c r="N45" s="121">
        <v>0</v>
      </c>
      <c r="O45" s="121">
        <v>0</v>
      </c>
      <c r="P45" s="121">
        <v>0</v>
      </c>
      <c r="Q45" s="120">
        <f t="shared" si="2"/>
        <v>0</v>
      </c>
      <c r="R45" s="120">
        <f>LARGE(Q45:Q48,1)+LARGE(Q45:Q48,2)</f>
        <v>0</v>
      </c>
      <c r="S45" s="120">
        <f>SUM(R45:R52)</f>
        <v>0</v>
      </c>
      <c r="T45" s="120">
        <f>RANK(S45,S5:S68)</f>
        <v>5</v>
      </c>
      <c r="U45" s="122">
        <v>0</v>
      </c>
      <c r="V45" s="122">
        <v>0</v>
      </c>
      <c r="W45" s="122">
        <v>0</v>
      </c>
      <c r="X45" s="122">
        <v>0</v>
      </c>
      <c r="Y45" s="120">
        <f t="shared" si="1"/>
        <v>0</v>
      </c>
      <c r="Z45" s="120">
        <f>LARGE(Y45:Y48,1)+LARGE(Y45:Y48,2)</f>
        <v>0</v>
      </c>
      <c r="AA45" s="120">
        <f>SUM(Z45:Z52)</f>
        <v>0</v>
      </c>
      <c r="AB45" s="120">
        <f>RANK(AA45,AA5:AA68)</f>
        <v>5</v>
      </c>
      <c r="AC45" s="120">
        <f>SUM(AB45+T45+L45)</f>
        <v>15</v>
      </c>
      <c r="AD45" s="123">
        <f>RANK(AC45,AC5:AC68,1)</f>
        <v>5</v>
      </c>
    </row>
    <row r="46" spans="1:30" x14ac:dyDescent="0.3">
      <c r="A46" s="109"/>
      <c r="B46" s="97"/>
      <c r="C46" s="96" t="s">
        <v>49</v>
      </c>
      <c r="D46" s="131"/>
      <c r="E46" s="97"/>
      <c r="F46" s="164">
        <v>50</v>
      </c>
      <c r="G46" s="159"/>
      <c r="H46" s="92">
        <v>50</v>
      </c>
      <c r="I46" s="34">
        <f t="shared" si="0"/>
        <v>100</v>
      </c>
      <c r="J46" s="24"/>
      <c r="K46" s="119"/>
      <c r="L46" s="119"/>
      <c r="M46" s="117">
        <v>0</v>
      </c>
      <c r="N46" s="117">
        <v>0</v>
      </c>
      <c r="O46" s="117">
        <v>0</v>
      </c>
      <c r="P46" s="117">
        <v>0</v>
      </c>
      <c r="Q46" s="116">
        <f t="shared" si="2"/>
        <v>0</v>
      </c>
      <c r="R46" s="119"/>
      <c r="S46" s="119"/>
      <c r="T46" s="119"/>
      <c r="U46" s="118">
        <v>0</v>
      </c>
      <c r="V46" s="118">
        <v>0</v>
      </c>
      <c r="W46" s="118">
        <v>0</v>
      </c>
      <c r="X46" s="118">
        <v>0</v>
      </c>
      <c r="Y46" s="116">
        <f t="shared" si="1"/>
        <v>0</v>
      </c>
      <c r="Z46" s="119"/>
      <c r="AA46" s="119"/>
      <c r="AB46" s="119"/>
      <c r="AC46" s="119"/>
      <c r="AD46" s="124"/>
    </row>
    <row r="47" spans="1:30" x14ac:dyDescent="0.3">
      <c r="A47" s="109"/>
      <c r="B47" s="97"/>
      <c r="C47" s="96" t="s">
        <v>49</v>
      </c>
      <c r="D47" s="131"/>
      <c r="E47" s="97"/>
      <c r="F47" s="164">
        <v>50</v>
      </c>
      <c r="G47" s="159"/>
      <c r="H47" s="92">
        <v>50</v>
      </c>
      <c r="I47" s="34">
        <f t="shared" si="0"/>
        <v>100</v>
      </c>
      <c r="J47" s="24"/>
      <c r="K47" s="119"/>
      <c r="L47" s="119"/>
      <c r="M47" s="117">
        <v>0</v>
      </c>
      <c r="N47" s="117">
        <v>0</v>
      </c>
      <c r="O47" s="117">
        <v>0</v>
      </c>
      <c r="P47" s="117">
        <v>0</v>
      </c>
      <c r="Q47" s="116">
        <f t="shared" si="2"/>
        <v>0</v>
      </c>
      <c r="R47" s="119"/>
      <c r="S47" s="119"/>
      <c r="T47" s="119"/>
      <c r="U47" s="117">
        <v>0</v>
      </c>
      <c r="V47" s="117">
        <v>0</v>
      </c>
      <c r="W47" s="117">
        <v>0</v>
      </c>
      <c r="X47" s="117">
        <v>0</v>
      </c>
      <c r="Y47" s="116">
        <f t="shared" si="1"/>
        <v>0</v>
      </c>
      <c r="Z47" s="119"/>
      <c r="AA47" s="119"/>
      <c r="AB47" s="119"/>
      <c r="AC47" s="119"/>
      <c r="AD47" s="124"/>
    </row>
    <row r="48" spans="1:30" x14ac:dyDescent="0.3">
      <c r="A48" s="109"/>
      <c r="B48" s="97"/>
      <c r="C48" s="96" t="s">
        <v>49</v>
      </c>
      <c r="D48" s="131"/>
      <c r="E48" s="97"/>
      <c r="F48" s="164">
        <v>50</v>
      </c>
      <c r="G48" s="159"/>
      <c r="H48" s="92">
        <v>50</v>
      </c>
      <c r="I48" s="34">
        <f t="shared" si="0"/>
        <v>100</v>
      </c>
      <c r="J48" s="24"/>
      <c r="K48" s="119"/>
      <c r="L48" s="119"/>
      <c r="M48" s="117">
        <v>0</v>
      </c>
      <c r="N48" s="117">
        <v>0</v>
      </c>
      <c r="O48" s="117">
        <v>0</v>
      </c>
      <c r="P48" s="117">
        <v>0</v>
      </c>
      <c r="Q48" s="116">
        <f t="shared" si="2"/>
        <v>0</v>
      </c>
      <c r="R48" s="119"/>
      <c r="S48" s="119"/>
      <c r="T48" s="119"/>
      <c r="U48" s="117">
        <v>0</v>
      </c>
      <c r="V48" s="117">
        <v>0</v>
      </c>
      <c r="W48" s="117">
        <v>0</v>
      </c>
      <c r="X48" s="117">
        <v>0</v>
      </c>
      <c r="Y48" s="116">
        <f t="shared" si="1"/>
        <v>0</v>
      </c>
      <c r="Z48" s="119"/>
      <c r="AA48" s="119"/>
      <c r="AB48" s="119"/>
      <c r="AC48" s="119"/>
      <c r="AD48" s="124"/>
    </row>
    <row r="49" spans="1:30" x14ac:dyDescent="0.3">
      <c r="A49" s="103"/>
      <c r="B49" s="96"/>
      <c r="C49" s="96" t="s">
        <v>50</v>
      </c>
      <c r="D49" s="132"/>
      <c r="E49" s="96"/>
      <c r="F49" s="164">
        <v>50</v>
      </c>
      <c r="G49" s="159"/>
      <c r="H49" s="92">
        <v>50</v>
      </c>
      <c r="I49" s="34">
        <f t="shared" si="0"/>
        <v>100</v>
      </c>
      <c r="J49" s="32">
        <f>SMALL(I49:I52,1)+SMALL(I49:I52,2)</f>
        <v>200</v>
      </c>
      <c r="K49" s="119"/>
      <c r="L49" s="119"/>
      <c r="M49" s="117">
        <v>0</v>
      </c>
      <c r="N49" s="117">
        <v>0</v>
      </c>
      <c r="O49" s="117">
        <v>0</v>
      </c>
      <c r="P49" s="117">
        <v>0</v>
      </c>
      <c r="Q49" s="116">
        <f t="shared" si="2"/>
        <v>0</v>
      </c>
      <c r="R49" s="116">
        <f>LARGE(Q49:Q52,1)+LARGE(Q49:Q52,2)</f>
        <v>0</v>
      </c>
      <c r="S49" s="119"/>
      <c r="T49" s="119"/>
      <c r="U49" s="117">
        <v>0</v>
      </c>
      <c r="V49" s="117">
        <v>0</v>
      </c>
      <c r="W49" s="117">
        <v>0</v>
      </c>
      <c r="X49" s="117">
        <v>0</v>
      </c>
      <c r="Y49" s="116">
        <f t="shared" si="1"/>
        <v>0</v>
      </c>
      <c r="Z49" s="116">
        <f>LARGE(Y49:Y52,1)+LARGE(Y49:Y52,2)</f>
        <v>0</v>
      </c>
      <c r="AA49" s="119"/>
      <c r="AB49" s="119"/>
      <c r="AC49" s="119"/>
      <c r="AD49" s="124"/>
    </row>
    <row r="50" spans="1:30" x14ac:dyDescent="0.3">
      <c r="A50" s="103"/>
      <c r="B50" s="96"/>
      <c r="C50" s="96" t="s">
        <v>50</v>
      </c>
      <c r="D50" s="132"/>
      <c r="E50" s="96"/>
      <c r="F50" s="164">
        <v>50</v>
      </c>
      <c r="G50" s="159"/>
      <c r="H50" s="92">
        <v>50</v>
      </c>
      <c r="I50" s="34">
        <f t="shared" si="0"/>
        <v>100</v>
      </c>
      <c r="J50" s="24"/>
      <c r="K50" s="119"/>
      <c r="L50" s="119"/>
      <c r="M50" s="117">
        <v>0</v>
      </c>
      <c r="N50" s="117">
        <v>0</v>
      </c>
      <c r="O50" s="117">
        <v>0</v>
      </c>
      <c r="P50" s="117">
        <v>0</v>
      </c>
      <c r="Q50" s="116">
        <f t="shared" si="2"/>
        <v>0</v>
      </c>
      <c r="R50" s="119"/>
      <c r="S50" s="119"/>
      <c r="T50" s="119"/>
      <c r="U50" s="117">
        <v>0</v>
      </c>
      <c r="V50" s="117">
        <v>0</v>
      </c>
      <c r="W50" s="117">
        <v>0</v>
      </c>
      <c r="X50" s="117">
        <v>0</v>
      </c>
      <c r="Y50" s="116">
        <f t="shared" si="1"/>
        <v>0</v>
      </c>
      <c r="Z50" s="119"/>
      <c r="AA50" s="119"/>
      <c r="AB50" s="119"/>
      <c r="AC50" s="119"/>
      <c r="AD50" s="124"/>
    </row>
    <row r="51" spans="1:30" x14ac:dyDescent="0.3">
      <c r="A51" s="103"/>
      <c r="B51" s="96"/>
      <c r="C51" s="96" t="s">
        <v>50</v>
      </c>
      <c r="D51" s="132"/>
      <c r="E51" s="96"/>
      <c r="F51" s="164">
        <v>50</v>
      </c>
      <c r="G51" s="159"/>
      <c r="H51" s="92">
        <v>50</v>
      </c>
      <c r="I51" s="34">
        <f t="shared" si="0"/>
        <v>100</v>
      </c>
      <c r="J51" s="24"/>
      <c r="K51" s="119"/>
      <c r="L51" s="119"/>
      <c r="M51" s="117">
        <v>0</v>
      </c>
      <c r="N51" s="117">
        <v>0</v>
      </c>
      <c r="O51" s="117">
        <v>0</v>
      </c>
      <c r="P51" s="117">
        <v>0</v>
      </c>
      <c r="Q51" s="116">
        <f t="shared" si="2"/>
        <v>0</v>
      </c>
      <c r="R51" s="119"/>
      <c r="S51" s="119"/>
      <c r="T51" s="119"/>
      <c r="U51" s="118">
        <v>0</v>
      </c>
      <c r="V51" s="118">
        <v>0</v>
      </c>
      <c r="W51" s="118">
        <v>0</v>
      </c>
      <c r="X51" s="118">
        <v>0</v>
      </c>
      <c r="Y51" s="116">
        <f t="shared" si="1"/>
        <v>0</v>
      </c>
      <c r="Z51" s="119"/>
      <c r="AA51" s="119"/>
      <c r="AB51" s="119"/>
      <c r="AC51" s="119"/>
      <c r="AD51" s="124"/>
    </row>
    <row r="52" spans="1:30" ht="15" thickBot="1" x14ac:dyDescent="0.35">
      <c r="A52" s="105"/>
      <c r="B52" s="106"/>
      <c r="C52" s="106" t="s">
        <v>50</v>
      </c>
      <c r="D52" s="133"/>
      <c r="E52" s="106"/>
      <c r="F52" s="165">
        <v>50</v>
      </c>
      <c r="G52" s="163"/>
      <c r="H52" s="138">
        <v>50</v>
      </c>
      <c r="I52" s="139">
        <f t="shared" si="0"/>
        <v>100</v>
      </c>
      <c r="J52" s="27"/>
      <c r="K52" s="125"/>
      <c r="L52" s="125"/>
      <c r="M52" s="126">
        <v>0</v>
      </c>
      <c r="N52" s="126">
        <v>0</v>
      </c>
      <c r="O52" s="126">
        <v>0</v>
      </c>
      <c r="P52" s="126">
        <v>0</v>
      </c>
      <c r="Q52" s="127">
        <f t="shared" si="2"/>
        <v>0</v>
      </c>
      <c r="R52" s="125"/>
      <c r="S52" s="125"/>
      <c r="T52" s="125"/>
      <c r="U52" s="128">
        <v>0</v>
      </c>
      <c r="V52" s="128">
        <v>0</v>
      </c>
      <c r="W52" s="128">
        <v>0</v>
      </c>
      <c r="X52" s="128">
        <v>0</v>
      </c>
      <c r="Y52" s="127">
        <f t="shared" si="1"/>
        <v>0</v>
      </c>
      <c r="Z52" s="125"/>
      <c r="AA52" s="125"/>
      <c r="AB52" s="125"/>
      <c r="AC52" s="125"/>
      <c r="AD52" s="129"/>
    </row>
    <row r="53" spans="1:30" x14ac:dyDescent="0.3">
      <c r="A53" s="109"/>
      <c r="B53" s="97"/>
      <c r="C53" s="101" t="s">
        <v>49</v>
      </c>
      <c r="D53" s="130">
        <v>7</v>
      </c>
      <c r="E53" s="108"/>
      <c r="F53" s="164">
        <v>50</v>
      </c>
      <c r="G53" s="159"/>
      <c r="H53" s="29">
        <v>50</v>
      </c>
      <c r="I53" s="36">
        <f t="shared" si="0"/>
        <v>100</v>
      </c>
      <c r="J53" s="32">
        <f>SMALL(I53:I56,1)+SMALL(I53:I56,2)</f>
        <v>200</v>
      </c>
      <c r="K53" s="37">
        <f>SUM(J53:J60)</f>
        <v>400</v>
      </c>
      <c r="L53" s="37">
        <f>RANK(K53,K5:K68,1)</f>
        <v>5</v>
      </c>
      <c r="M53" s="113">
        <v>0</v>
      </c>
      <c r="N53" s="113">
        <v>0</v>
      </c>
      <c r="O53" s="113">
        <v>0</v>
      </c>
      <c r="P53" s="113">
        <v>0</v>
      </c>
      <c r="Q53" s="37">
        <f t="shared" si="2"/>
        <v>0</v>
      </c>
      <c r="R53" s="37">
        <f>LARGE(Q53:Q56,1)+LARGE(Q53:Q56,2)</f>
        <v>0</v>
      </c>
      <c r="S53" s="37">
        <f>SUM(R53:R60)</f>
        <v>0</v>
      </c>
      <c r="T53" s="37">
        <f>RANK(S53,S5:S68)</f>
        <v>5</v>
      </c>
      <c r="U53" s="113">
        <v>0</v>
      </c>
      <c r="V53" s="113">
        <v>0</v>
      </c>
      <c r="W53" s="113">
        <v>0</v>
      </c>
      <c r="X53" s="113">
        <v>0</v>
      </c>
      <c r="Y53" s="37">
        <f t="shared" si="1"/>
        <v>0</v>
      </c>
      <c r="Z53" s="37">
        <f>LARGE(Y53:Y56,1)+LARGE(Y53:Y56,2)</f>
        <v>0</v>
      </c>
      <c r="AA53" s="37">
        <f>SUM(Z53:Z60)</f>
        <v>0</v>
      </c>
      <c r="AB53" s="37">
        <f>RANK(AA53,AA5:AA68)</f>
        <v>5</v>
      </c>
      <c r="AC53" s="37">
        <f>SUM(AB53+T53+L53)</f>
        <v>15</v>
      </c>
      <c r="AD53" s="102">
        <f>RANK(AC53,AC5:AC68,1)</f>
        <v>5</v>
      </c>
    </row>
    <row r="54" spans="1:30" x14ac:dyDescent="0.3">
      <c r="A54" s="109"/>
      <c r="B54" s="97"/>
      <c r="C54" s="96" t="s">
        <v>49</v>
      </c>
      <c r="D54" s="131"/>
      <c r="E54" s="97"/>
      <c r="F54" s="164">
        <v>50</v>
      </c>
      <c r="G54" s="159"/>
      <c r="H54" s="92">
        <v>50</v>
      </c>
      <c r="I54" s="34">
        <f t="shared" si="0"/>
        <v>100</v>
      </c>
      <c r="J54" s="24"/>
      <c r="K54" s="24"/>
      <c r="L54" s="24"/>
      <c r="M54" s="25">
        <v>0</v>
      </c>
      <c r="N54" s="25">
        <v>0</v>
      </c>
      <c r="O54" s="25">
        <v>0</v>
      </c>
      <c r="P54" s="25">
        <v>0</v>
      </c>
      <c r="Q54" s="33">
        <f t="shared" si="2"/>
        <v>0</v>
      </c>
      <c r="R54" s="24"/>
      <c r="S54" s="24"/>
      <c r="T54" s="24"/>
      <c r="U54" s="25">
        <v>0</v>
      </c>
      <c r="V54" s="25">
        <v>0</v>
      </c>
      <c r="W54" s="25">
        <v>0</v>
      </c>
      <c r="X54" s="25">
        <v>0</v>
      </c>
      <c r="Y54" s="33">
        <f t="shared" si="1"/>
        <v>0</v>
      </c>
      <c r="Z54" s="24"/>
      <c r="AA54" s="24"/>
      <c r="AB54" s="24"/>
      <c r="AC54" s="24"/>
      <c r="AD54" s="111"/>
    </row>
    <row r="55" spans="1:30" x14ac:dyDescent="0.3">
      <c r="A55" s="109"/>
      <c r="B55" s="97"/>
      <c r="C55" s="96" t="s">
        <v>49</v>
      </c>
      <c r="D55" s="131"/>
      <c r="E55" s="97"/>
      <c r="F55" s="164">
        <v>50</v>
      </c>
      <c r="G55" s="159"/>
      <c r="H55" s="92">
        <v>50</v>
      </c>
      <c r="I55" s="34">
        <f t="shared" si="0"/>
        <v>100</v>
      </c>
      <c r="J55" s="24"/>
      <c r="K55" s="24"/>
      <c r="L55" s="24"/>
      <c r="M55" s="25">
        <v>0</v>
      </c>
      <c r="N55" s="25">
        <v>0</v>
      </c>
      <c r="O55" s="25">
        <v>0</v>
      </c>
      <c r="P55" s="25">
        <v>0</v>
      </c>
      <c r="Q55" s="33">
        <f t="shared" si="2"/>
        <v>0</v>
      </c>
      <c r="R55" s="24"/>
      <c r="S55" s="24"/>
      <c r="T55" s="24"/>
      <c r="U55" s="25">
        <v>0</v>
      </c>
      <c r="V55" s="25">
        <v>0</v>
      </c>
      <c r="W55" s="25">
        <v>0</v>
      </c>
      <c r="X55" s="25">
        <v>0</v>
      </c>
      <c r="Y55" s="33">
        <f t="shared" si="1"/>
        <v>0</v>
      </c>
      <c r="Z55" s="24"/>
      <c r="AA55" s="24"/>
      <c r="AB55" s="24"/>
      <c r="AC55" s="24"/>
      <c r="AD55" s="111"/>
    </row>
    <row r="56" spans="1:30" x14ac:dyDescent="0.3">
      <c r="A56" s="109"/>
      <c r="B56" s="97"/>
      <c r="C56" s="96" t="s">
        <v>49</v>
      </c>
      <c r="D56" s="131"/>
      <c r="E56" s="97"/>
      <c r="F56" s="164">
        <v>50</v>
      </c>
      <c r="G56" s="159"/>
      <c r="H56" s="92">
        <v>50</v>
      </c>
      <c r="I56" s="34">
        <f t="shared" si="0"/>
        <v>100</v>
      </c>
      <c r="J56" s="24"/>
      <c r="K56" s="24"/>
      <c r="L56" s="24"/>
      <c r="M56" s="25">
        <v>0</v>
      </c>
      <c r="N56" s="25">
        <v>0</v>
      </c>
      <c r="O56" s="25">
        <v>0</v>
      </c>
      <c r="P56" s="25">
        <v>0</v>
      </c>
      <c r="Q56" s="33">
        <f t="shared" si="2"/>
        <v>0</v>
      </c>
      <c r="R56" s="24"/>
      <c r="S56" s="24"/>
      <c r="T56" s="24"/>
      <c r="U56" s="25">
        <v>0</v>
      </c>
      <c r="V56" s="25">
        <v>0</v>
      </c>
      <c r="W56" s="25">
        <v>0</v>
      </c>
      <c r="X56" s="25">
        <v>0</v>
      </c>
      <c r="Y56" s="33">
        <f t="shared" si="1"/>
        <v>0</v>
      </c>
      <c r="Z56" s="24"/>
      <c r="AA56" s="24"/>
      <c r="AB56" s="24"/>
      <c r="AC56" s="24"/>
      <c r="AD56" s="111"/>
    </row>
    <row r="57" spans="1:30" x14ac:dyDescent="0.3">
      <c r="A57" s="103"/>
      <c r="B57" s="96"/>
      <c r="C57" s="96" t="s">
        <v>50</v>
      </c>
      <c r="D57" s="132"/>
      <c r="E57" s="96"/>
      <c r="F57" s="164">
        <v>50</v>
      </c>
      <c r="G57" s="159"/>
      <c r="H57" s="92">
        <v>50</v>
      </c>
      <c r="I57" s="34">
        <f t="shared" si="0"/>
        <v>100</v>
      </c>
      <c r="J57" s="32">
        <f>SMALL(I57:I60,1)+SMALL(I57:I60,2)</f>
        <v>200</v>
      </c>
      <c r="K57" s="24"/>
      <c r="L57" s="24"/>
      <c r="M57" s="25">
        <v>0</v>
      </c>
      <c r="N57" s="25">
        <v>0</v>
      </c>
      <c r="O57" s="25">
        <v>0</v>
      </c>
      <c r="P57" s="25">
        <v>0</v>
      </c>
      <c r="Q57" s="33">
        <f t="shared" si="2"/>
        <v>0</v>
      </c>
      <c r="R57" s="33">
        <f>LARGE(Q57:Q60,1)+LARGE(Q57:Q60,2)</f>
        <v>0</v>
      </c>
      <c r="S57" s="24"/>
      <c r="T57" s="24"/>
      <c r="U57" s="26">
        <v>0</v>
      </c>
      <c r="V57" s="26">
        <v>0</v>
      </c>
      <c r="W57" s="26">
        <v>0</v>
      </c>
      <c r="X57" s="26">
        <v>0</v>
      </c>
      <c r="Y57" s="33">
        <f t="shared" si="1"/>
        <v>0</v>
      </c>
      <c r="Z57" s="33">
        <f>LARGE(Y57:Y60,1)+LARGE(Y57:Y60,2)</f>
        <v>0</v>
      </c>
      <c r="AA57" s="24"/>
      <c r="AB57" s="24"/>
      <c r="AC57" s="24"/>
      <c r="AD57" s="111"/>
    </row>
    <row r="58" spans="1:30" x14ac:dyDescent="0.3">
      <c r="A58" s="103"/>
      <c r="B58" s="96"/>
      <c r="C58" s="96" t="s">
        <v>50</v>
      </c>
      <c r="D58" s="132"/>
      <c r="E58" s="96"/>
      <c r="F58" s="164">
        <v>50</v>
      </c>
      <c r="G58" s="159"/>
      <c r="H58" s="92">
        <v>50</v>
      </c>
      <c r="I58" s="34">
        <f t="shared" si="0"/>
        <v>100</v>
      </c>
      <c r="J58" s="24"/>
      <c r="K58" s="24"/>
      <c r="L58" s="24"/>
      <c r="M58" s="25">
        <v>0</v>
      </c>
      <c r="N58" s="25">
        <v>0</v>
      </c>
      <c r="O58" s="25">
        <v>0</v>
      </c>
      <c r="P58" s="25">
        <v>0</v>
      </c>
      <c r="Q58" s="33">
        <f t="shared" si="2"/>
        <v>0</v>
      </c>
      <c r="R58" s="24"/>
      <c r="S58" s="24"/>
      <c r="T58" s="24"/>
      <c r="U58" s="26">
        <v>0</v>
      </c>
      <c r="V58" s="26">
        <v>0</v>
      </c>
      <c r="W58" s="26">
        <v>0</v>
      </c>
      <c r="X58" s="26">
        <v>0</v>
      </c>
      <c r="Y58" s="33">
        <f t="shared" si="1"/>
        <v>0</v>
      </c>
      <c r="Z58" s="24"/>
      <c r="AA58" s="24"/>
      <c r="AB58" s="24"/>
      <c r="AC58" s="24"/>
      <c r="AD58" s="111"/>
    </row>
    <row r="59" spans="1:30" x14ac:dyDescent="0.3">
      <c r="A59" s="103"/>
      <c r="B59" s="96"/>
      <c r="C59" s="96" t="s">
        <v>50</v>
      </c>
      <c r="D59" s="132"/>
      <c r="E59" s="96"/>
      <c r="F59" s="164">
        <v>50</v>
      </c>
      <c r="G59" s="159"/>
      <c r="H59" s="92">
        <v>50</v>
      </c>
      <c r="I59" s="34">
        <f t="shared" si="0"/>
        <v>100</v>
      </c>
      <c r="J59" s="24"/>
      <c r="K59" s="24"/>
      <c r="L59" s="24"/>
      <c r="M59" s="25">
        <v>0</v>
      </c>
      <c r="N59" s="25">
        <v>0</v>
      </c>
      <c r="O59" s="25">
        <v>0</v>
      </c>
      <c r="P59" s="25">
        <v>0</v>
      </c>
      <c r="Q59" s="33">
        <f t="shared" si="2"/>
        <v>0</v>
      </c>
      <c r="R59" s="24"/>
      <c r="S59" s="24"/>
      <c r="T59" s="24"/>
      <c r="U59" s="25">
        <v>0</v>
      </c>
      <c r="V59" s="25">
        <v>0</v>
      </c>
      <c r="W59" s="25">
        <v>0</v>
      </c>
      <c r="X59" s="25">
        <v>0</v>
      </c>
      <c r="Y59" s="33">
        <f t="shared" si="1"/>
        <v>0</v>
      </c>
      <c r="Z59" s="24"/>
      <c r="AA59" s="24"/>
      <c r="AB59" s="24"/>
      <c r="AC59" s="24"/>
      <c r="AD59" s="111"/>
    </row>
    <row r="60" spans="1:30" ht="15" thickBot="1" x14ac:dyDescent="0.35">
      <c r="A60" s="105"/>
      <c r="B60" s="106"/>
      <c r="C60" s="106" t="s">
        <v>50</v>
      </c>
      <c r="D60" s="133"/>
      <c r="E60" s="106"/>
      <c r="F60" s="165">
        <v>50</v>
      </c>
      <c r="G60" s="163"/>
      <c r="H60" s="138">
        <v>50</v>
      </c>
      <c r="I60" s="35">
        <f t="shared" si="0"/>
        <v>100</v>
      </c>
      <c r="J60" s="27"/>
      <c r="K60" s="27"/>
      <c r="L60" s="27"/>
      <c r="M60" s="112">
        <v>0</v>
      </c>
      <c r="N60" s="112">
        <v>0</v>
      </c>
      <c r="O60" s="112">
        <v>0</v>
      </c>
      <c r="P60" s="112">
        <v>0</v>
      </c>
      <c r="Q60" s="38">
        <f t="shared" si="2"/>
        <v>0</v>
      </c>
      <c r="R60" s="27"/>
      <c r="S60" s="27"/>
      <c r="T60" s="27"/>
      <c r="U60" s="112">
        <v>0</v>
      </c>
      <c r="V60" s="112">
        <v>0</v>
      </c>
      <c r="W60" s="112">
        <v>0</v>
      </c>
      <c r="X60" s="112">
        <v>0</v>
      </c>
      <c r="Y60" s="38">
        <f t="shared" si="1"/>
        <v>0</v>
      </c>
      <c r="Z60" s="27"/>
      <c r="AA60" s="27"/>
      <c r="AB60" s="27"/>
      <c r="AC60" s="27"/>
      <c r="AD60" s="107"/>
    </row>
    <row r="61" spans="1:30" x14ac:dyDescent="0.3">
      <c r="A61" s="109"/>
      <c r="B61" s="97"/>
      <c r="C61" s="101" t="s">
        <v>49</v>
      </c>
      <c r="D61" s="130">
        <v>8</v>
      </c>
      <c r="E61" s="108"/>
      <c r="F61" s="164">
        <v>50</v>
      </c>
      <c r="G61" s="159"/>
      <c r="H61" s="29">
        <v>50</v>
      </c>
      <c r="I61" s="36">
        <f t="shared" si="0"/>
        <v>100</v>
      </c>
      <c r="J61" s="32">
        <f>SMALL(I61:I64,1)+SMALL(I61:I64,2)</f>
        <v>200</v>
      </c>
      <c r="K61" s="37">
        <f>SUM(J61:J68)</f>
        <v>400</v>
      </c>
      <c r="L61" s="37">
        <f>RANK(K61,K5:K68,1)</f>
        <v>5</v>
      </c>
      <c r="M61" s="113">
        <v>0</v>
      </c>
      <c r="N61" s="113">
        <v>0</v>
      </c>
      <c r="O61" s="113">
        <v>0</v>
      </c>
      <c r="P61" s="113">
        <v>0</v>
      </c>
      <c r="Q61" s="37">
        <f t="shared" si="2"/>
        <v>0</v>
      </c>
      <c r="R61" s="37">
        <f>LARGE(Q61:Q64,1)+LARGE(Q61:Q64,2)</f>
        <v>0</v>
      </c>
      <c r="S61" s="37">
        <f>SUM(R61:R68)</f>
        <v>0</v>
      </c>
      <c r="T61" s="37">
        <f>RANK(S61,S5:S68)</f>
        <v>5</v>
      </c>
      <c r="U61" s="113">
        <v>0</v>
      </c>
      <c r="V61" s="113">
        <v>0</v>
      </c>
      <c r="W61" s="113">
        <v>0</v>
      </c>
      <c r="X61" s="113">
        <v>0</v>
      </c>
      <c r="Y61" s="37">
        <f t="shared" si="1"/>
        <v>0</v>
      </c>
      <c r="Z61" s="37">
        <f>LARGE(Y61:Y64,1)+LARGE(Y61:Y64,2)</f>
        <v>0</v>
      </c>
      <c r="AA61" s="37">
        <f>SUM(Z61:Z68)</f>
        <v>0</v>
      </c>
      <c r="AB61" s="37">
        <f>RANK(AA61,AA5:AA68)</f>
        <v>5</v>
      </c>
      <c r="AC61" s="37">
        <f>SUM(AB61+T61+L61)</f>
        <v>15</v>
      </c>
      <c r="AD61" s="102">
        <f>RANK(AC61,AC5:AC68,1)</f>
        <v>5</v>
      </c>
    </row>
    <row r="62" spans="1:30" x14ac:dyDescent="0.3">
      <c r="A62" s="109"/>
      <c r="B62" s="97"/>
      <c r="C62" s="96" t="s">
        <v>49</v>
      </c>
      <c r="D62" s="131"/>
      <c r="E62" s="97"/>
      <c r="F62" s="164">
        <v>50</v>
      </c>
      <c r="G62" s="159"/>
      <c r="H62" s="92">
        <v>50</v>
      </c>
      <c r="I62" s="34">
        <f t="shared" si="0"/>
        <v>100</v>
      </c>
      <c r="J62" s="24"/>
      <c r="K62" s="24"/>
      <c r="L62" s="24"/>
      <c r="M62" s="25">
        <v>0</v>
      </c>
      <c r="N62" s="25">
        <v>0</v>
      </c>
      <c r="O62" s="25">
        <v>0</v>
      </c>
      <c r="P62" s="25">
        <v>0</v>
      </c>
      <c r="Q62" s="33">
        <f t="shared" si="2"/>
        <v>0</v>
      </c>
      <c r="R62" s="24"/>
      <c r="S62" s="24"/>
      <c r="T62" s="24"/>
      <c r="U62" s="25">
        <v>0</v>
      </c>
      <c r="V62" s="25">
        <v>0</v>
      </c>
      <c r="W62" s="25">
        <v>0</v>
      </c>
      <c r="X62" s="25">
        <v>0</v>
      </c>
      <c r="Y62" s="33">
        <f t="shared" si="1"/>
        <v>0</v>
      </c>
      <c r="Z62" s="24"/>
      <c r="AA62" s="24"/>
      <c r="AB62" s="24"/>
      <c r="AC62" s="24"/>
      <c r="AD62" s="111"/>
    </row>
    <row r="63" spans="1:30" x14ac:dyDescent="0.3">
      <c r="A63" s="109"/>
      <c r="B63" s="97"/>
      <c r="C63" s="96" t="s">
        <v>49</v>
      </c>
      <c r="D63" s="131"/>
      <c r="E63" s="97"/>
      <c r="F63" s="164">
        <v>50</v>
      </c>
      <c r="G63" s="159"/>
      <c r="H63" s="92">
        <v>50</v>
      </c>
      <c r="I63" s="34">
        <f t="shared" si="0"/>
        <v>100</v>
      </c>
      <c r="J63" s="24"/>
      <c r="K63" s="24"/>
      <c r="L63" s="24"/>
      <c r="M63" s="25">
        <v>0</v>
      </c>
      <c r="N63" s="25">
        <v>0</v>
      </c>
      <c r="O63" s="25">
        <v>0</v>
      </c>
      <c r="P63" s="25">
        <v>0</v>
      </c>
      <c r="Q63" s="33">
        <f t="shared" si="2"/>
        <v>0</v>
      </c>
      <c r="R63" s="24"/>
      <c r="S63" s="24"/>
      <c r="T63" s="24"/>
      <c r="U63" s="26">
        <v>0</v>
      </c>
      <c r="V63" s="26">
        <v>0</v>
      </c>
      <c r="W63" s="26">
        <v>0</v>
      </c>
      <c r="X63" s="26">
        <v>0</v>
      </c>
      <c r="Y63" s="33">
        <f t="shared" si="1"/>
        <v>0</v>
      </c>
      <c r="Z63" s="24"/>
      <c r="AA63" s="24"/>
      <c r="AB63" s="24"/>
      <c r="AC63" s="24"/>
      <c r="AD63" s="111"/>
    </row>
    <row r="64" spans="1:30" x14ac:dyDescent="0.3">
      <c r="A64" s="109"/>
      <c r="B64" s="97"/>
      <c r="C64" s="96" t="s">
        <v>49</v>
      </c>
      <c r="D64" s="131"/>
      <c r="E64" s="97"/>
      <c r="F64" s="164">
        <v>50</v>
      </c>
      <c r="G64" s="159"/>
      <c r="H64" s="92">
        <v>50</v>
      </c>
      <c r="I64" s="34">
        <f t="shared" si="0"/>
        <v>100</v>
      </c>
      <c r="J64" s="24"/>
      <c r="K64" s="24"/>
      <c r="L64" s="24"/>
      <c r="M64" s="25">
        <v>0</v>
      </c>
      <c r="N64" s="25">
        <v>0</v>
      </c>
      <c r="O64" s="25">
        <v>0</v>
      </c>
      <c r="P64" s="25">
        <v>0</v>
      </c>
      <c r="Q64" s="33">
        <f t="shared" si="2"/>
        <v>0</v>
      </c>
      <c r="R64" s="24"/>
      <c r="S64" s="24"/>
      <c r="T64" s="24"/>
      <c r="U64" s="26">
        <v>0</v>
      </c>
      <c r="V64" s="26">
        <v>0</v>
      </c>
      <c r="W64" s="26">
        <v>0</v>
      </c>
      <c r="X64" s="26">
        <v>0</v>
      </c>
      <c r="Y64" s="33">
        <f t="shared" si="1"/>
        <v>0</v>
      </c>
      <c r="Z64" s="24"/>
      <c r="AA64" s="24"/>
      <c r="AB64" s="24"/>
      <c r="AC64" s="24"/>
      <c r="AD64" s="111"/>
    </row>
    <row r="65" spans="1:30" x14ac:dyDescent="0.3">
      <c r="A65" s="103"/>
      <c r="B65" s="96"/>
      <c r="C65" s="96" t="s">
        <v>50</v>
      </c>
      <c r="D65" s="132"/>
      <c r="E65" s="96"/>
      <c r="F65" s="164">
        <v>50</v>
      </c>
      <c r="G65" s="159"/>
      <c r="H65" s="92">
        <v>50</v>
      </c>
      <c r="I65" s="34">
        <f t="shared" si="0"/>
        <v>100</v>
      </c>
      <c r="J65" s="32">
        <f>SMALL(I65:I68,1)+SMALL(I65:I68,2)</f>
        <v>200</v>
      </c>
      <c r="K65" s="24"/>
      <c r="L65" s="24"/>
      <c r="M65" s="25">
        <v>0</v>
      </c>
      <c r="N65" s="25">
        <v>0</v>
      </c>
      <c r="O65" s="25">
        <v>0</v>
      </c>
      <c r="P65" s="25">
        <v>0</v>
      </c>
      <c r="Q65" s="33">
        <f t="shared" si="2"/>
        <v>0</v>
      </c>
      <c r="R65" s="33">
        <f>LARGE(Q65:Q68,1)+LARGE(Q65:Q68,2)</f>
        <v>0</v>
      </c>
      <c r="S65" s="24"/>
      <c r="T65" s="24"/>
      <c r="U65" s="25">
        <v>0</v>
      </c>
      <c r="V65" s="25">
        <v>0</v>
      </c>
      <c r="W65" s="25">
        <v>0</v>
      </c>
      <c r="X65" s="25">
        <v>0</v>
      </c>
      <c r="Y65" s="33">
        <f t="shared" si="1"/>
        <v>0</v>
      </c>
      <c r="Z65" s="33">
        <f>LARGE(Y65:Y68,1)+LARGE(Y65:Y68,2)</f>
        <v>0</v>
      </c>
      <c r="AA65" s="24"/>
      <c r="AB65" s="24"/>
      <c r="AC65" s="24"/>
      <c r="AD65" s="111"/>
    </row>
    <row r="66" spans="1:30" x14ac:dyDescent="0.3">
      <c r="A66" s="103"/>
      <c r="B66" s="96"/>
      <c r="C66" s="96" t="s">
        <v>50</v>
      </c>
      <c r="D66" s="132"/>
      <c r="E66" s="96"/>
      <c r="F66" s="164">
        <v>50</v>
      </c>
      <c r="G66" s="159"/>
      <c r="H66" s="92">
        <v>50</v>
      </c>
      <c r="I66" s="34">
        <f t="shared" si="0"/>
        <v>100</v>
      </c>
      <c r="J66" s="24"/>
      <c r="K66" s="24"/>
      <c r="L66" s="24"/>
      <c r="M66" s="25">
        <v>0</v>
      </c>
      <c r="N66" s="25">
        <v>0</v>
      </c>
      <c r="O66" s="25">
        <v>0</v>
      </c>
      <c r="P66" s="25">
        <v>0</v>
      </c>
      <c r="Q66" s="33">
        <f t="shared" si="2"/>
        <v>0</v>
      </c>
      <c r="R66" s="24"/>
      <c r="S66" s="24"/>
      <c r="T66" s="24"/>
      <c r="U66" s="25">
        <v>0</v>
      </c>
      <c r="V66" s="25">
        <v>0</v>
      </c>
      <c r="W66" s="25">
        <v>0</v>
      </c>
      <c r="X66" s="25">
        <v>0</v>
      </c>
      <c r="Y66" s="33">
        <f t="shared" si="1"/>
        <v>0</v>
      </c>
      <c r="Z66" s="24"/>
      <c r="AA66" s="24"/>
      <c r="AB66" s="24"/>
      <c r="AC66" s="24"/>
      <c r="AD66" s="111"/>
    </row>
    <row r="67" spans="1:30" x14ac:dyDescent="0.3">
      <c r="A67" s="103"/>
      <c r="B67" s="96"/>
      <c r="C67" s="96" t="s">
        <v>50</v>
      </c>
      <c r="D67" s="132"/>
      <c r="E67" s="96"/>
      <c r="F67" s="164">
        <v>50</v>
      </c>
      <c r="G67" s="159"/>
      <c r="H67" s="92">
        <v>50</v>
      </c>
      <c r="I67" s="34">
        <f t="shared" si="0"/>
        <v>100</v>
      </c>
      <c r="J67" s="24"/>
      <c r="K67" s="24"/>
      <c r="L67" s="24"/>
      <c r="M67" s="25">
        <v>0</v>
      </c>
      <c r="N67" s="25">
        <v>0</v>
      </c>
      <c r="O67" s="25">
        <v>0</v>
      </c>
      <c r="P67" s="25">
        <v>0</v>
      </c>
      <c r="Q67" s="33">
        <f t="shared" si="2"/>
        <v>0</v>
      </c>
      <c r="R67" s="24"/>
      <c r="S67" s="24"/>
      <c r="T67" s="24"/>
      <c r="U67" s="25">
        <v>0</v>
      </c>
      <c r="V67" s="25">
        <v>0</v>
      </c>
      <c r="W67" s="25">
        <v>0</v>
      </c>
      <c r="X67" s="25">
        <v>0</v>
      </c>
      <c r="Y67" s="33">
        <f t="shared" si="1"/>
        <v>0</v>
      </c>
      <c r="Z67" s="24"/>
      <c r="AA67" s="24"/>
      <c r="AB67" s="24"/>
      <c r="AC67" s="24"/>
      <c r="AD67" s="111"/>
    </row>
    <row r="68" spans="1:30" ht="15" thickBot="1" x14ac:dyDescent="0.35">
      <c r="A68" s="105"/>
      <c r="B68" s="106"/>
      <c r="C68" s="106" t="s">
        <v>50</v>
      </c>
      <c r="D68" s="133"/>
      <c r="E68" s="106"/>
      <c r="F68" s="165">
        <v>50</v>
      </c>
      <c r="G68" s="163"/>
      <c r="H68" s="138">
        <v>50</v>
      </c>
      <c r="I68" s="35">
        <f t="shared" si="0"/>
        <v>100</v>
      </c>
      <c r="J68" s="27"/>
      <c r="K68" s="27"/>
      <c r="L68" s="27"/>
      <c r="M68" s="112">
        <v>0</v>
      </c>
      <c r="N68" s="112">
        <v>0</v>
      </c>
      <c r="O68" s="112">
        <v>0</v>
      </c>
      <c r="P68" s="112">
        <v>0</v>
      </c>
      <c r="Q68" s="38">
        <f t="shared" si="2"/>
        <v>0</v>
      </c>
      <c r="R68" s="27"/>
      <c r="S68" s="27"/>
      <c r="T68" s="27"/>
      <c r="U68" s="112">
        <v>0</v>
      </c>
      <c r="V68" s="112">
        <v>0</v>
      </c>
      <c r="W68" s="112">
        <v>0</v>
      </c>
      <c r="X68" s="112">
        <v>0</v>
      </c>
      <c r="Y68" s="38">
        <f t="shared" si="1"/>
        <v>0</v>
      </c>
      <c r="Z68" s="27"/>
      <c r="AA68" s="27"/>
      <c r="AB68" s="27"/>
      <c r="AC68" s="27"/>
      <c r="AD68" s="107"/>
    </row>
  </sheetData>
  <sheetProtection selectLockedCells="1" selectUnlockedCells="1"/>
  <mergeCells count="74">
    <mergeCell ref="A4:E4"/>
    <mergeCell ref="A1:D1"/>
    <mergeCell ref="F2:L2"/>
    <mergeCell ref="M2:T2"/>
    <mergeCell ref="U2:AB2"/>
    <mergeCell ref="F3:G3"/>
    <mergeCell ref="M3:P3"/>
    <mergeCell ref="U3:X3"/>
    <mergeCell ref="A2:E2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4:G64"/>
    <mergeCell ref="F65:G65"/>
    <mergeCell ref="F66:G66"/>
    <mergeCell ref="F67:G67"/>
    <mergeCell ref="F68:G6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8"/>
  <sheetViews>
    <sheetView tabSelected="1" topLeftCell="A3" zoomScale="80" zoomScaleNormal="80" workbookViewId="0">
      <selection activeCell="T25" sqref="T25"/>
    </sheetView>
  </sheetViews>
  <sheetFormatPr baseColWidth="10" defaultRowHeight="14.4" x14ac:dyDescent="0.3"/>
  <cols>
    <col min="1" max="1" width="10.44140625" bestFit="1" customWidth="1"/>
    <col min="2" max="3" width="12.77734375" customWidth="1"/>
    <col min="4" max="4" width="5.6640625" style="135" bestFit="1" customWidth="1"/>
    <col min="5" max="5" width="19.77734375" bestFit="1" customWidth="1"/>
    <col min="6" max="6" width="6.33203125" bestFit="1" customWidth="1"/>
    <col min="7" max="7" width="6.6640625" customWidth="1"/>
    <col min="8" max="8" width="5.44140625" bestFit="1" customWidth="1"/>
    <col min="9" max="10" width="7.77734375" bestFit="1" customWidth="1"/>
    <col min="11" max="11" width="6.109375" bestFit="1" customWidth="1"/>
    <col min="12" max="15" width="5" bestFit="1" customWidth="1"/>
    <col min="16" max="16" width="7.77734375" bestFit="1" customWidth="1"/>
    <col min="17" max="18" width="8.21875" bestFit="1" customWidth="1"/>
    <col min="19" max="19" width="6.109375" bestFit="1" customWidth="1"/>
    <col min="20" max="20" width="3.88671875" bestFit="1" customWidth="1"/>
    <col min="21" max="23" width="3.44140625" bestFit="1" customWidth="1"/>
    <col min="24" max="24" width="7.77734375" bestFit="1" customWidth="1"/>
    <col min="25" max="26" width="8.21875" bestFit="1" customWidth="1"/>
  </cols>
  <sheetData>
    <row r="1" spans="1:29" s="4" customFormat="1" ht="21" customHeight="1" x14ac:dyDescent="0.4">
      <c r="A1" s="166" t="s">
        <v>33</v>
      </c>
      <c r="B1" s="167"/>
      <c r="C1" s="167"/>
      <c r="D1" s="167"/>
      <c r="E1" s="6"/>
      <c r="F1" s="40" t="s">
        <v>19</v>
      </c>
      <c r="G1" s="8"/>
      <c r="H1" s="94"/>
      <c r="I1" s="95"/>
      <c r="J1" s="95"/>
      <c r="K1" s="95"/>
      <c r="L1" s="11"/>
      <c r="M1" s="12"/>
      <c r="N1" s="95"/>
      <c r="O1" s="95"/>
      <c r="P1" s="95"/>
      <c r="Q1" s="95"/>
      <c r="R1" s="95"/>
      <c r="S1" s="95"/>
      <c r="T1" s="95"/>
      <c r="U1" s="95"/>
      <c r="V1" s="95"/>
      <c r="W1" s="95"/>
      <c r="X1" s="13"/>
      <c r="Y1" s="13"/>
      <c r="Z1" s="13"/>
      <c r="AA1" s="13"/>
      <c r="AB1" s="13"/>
      <c r="AC1" s="13"/>
    </row>
    <row r="2" spans="1:29" s="4" customFormat="1" ht="21" customHeight="1" x14ac:dyDescent="0.4">
      <c r="A2" s="179"/>
      <c r="B2" s="179"/>
      <c r="C2" s="179"/>
      <c r="D2" s="179"/>
      <c r="E2" s="180"/>
      <c r="F2" s="168" t="s">
        <v>42</v>
      </c>
      <c r="G2" s="169"/>
      <c r="H2" s="169"/>
      <c r="I2" s="169"/>
      <c r="J2" s="169"/>
      <c r="K2" s="170"/>
      <c r="L2" s="171" t="s">
        <v>57</v>
      </c>
      <c r="M2" s="172"/>
      <c r="N2" s="172"/>
      <c r="O2" s="172"/>
      <c r="P2" s="172"/>
      <c r="Q2" s="172"/>
      <c r="R2" s="172"/>
      <c r="S2" s="173"/>
      <c r="T2" s="171" t="s">
        <v>35</v>
      </c>
      <c r="U2" s="172"/>
      <c r="V2" s="172"/>
      <c r="W2" s="172"/>
      <c r="X2" s="172"/>
      <c r="Y2" s="172"/>
      <c r="Z2" s="172"/>
      <c r="AA2" s="173"/>
      <c r="AB2" s="13"/>
      <c r="AC2" s="13"/>
    </row>
    <row r="3" spans="1:29" ht="21.6" thickBot="1" x14ac:dyDescent="0.45">
      <c r="A3" s="136" t="s">
        <v>1</v>
      </c>
      <c r="B3" s="136" t="s">
        <v>2</v>
      </c>
      <c r="C3" s="136"/>
      <c r="D3" s="137" t="s">
        <v>17</v>
      </c>
      <c r="E3" s="136" t="s">
        <v>54</v>
      </c>
      <c r="F3" s="174" t="s">
        <v>42</v>
      </c>
      <c r="G3" s="175"/>
      <c r="H3" s="15" t="s">
        <v>5</v>
      </c>
      <c r="I3" s="16" t="s">
        <v>20</v>
      </c>
      <c r="J3" s="16" t="s">
        <v>20</v>
      </c>
      <c r="K3" s="16" t="s">
        <v>6</v>
      </c>
      <c r="L3" s="176" t="s">
        <v>57</v>
      </c>
      <c r="M3" s="177"/>
      <c r="N3" s="177"/>
      <c r="O3" s="178"/>
      <c r="P3" s="17" t="s">
        <v>20</v>
      </c>
      <c r="Q3" s="18" t="s">
        <v>43</v>
      </c>
      <c r="R3" s="18" t="s">
        <v>52</v>
      </c>
      <c r="S3" s="18" t="s">
        <v>6</v>
      </c>
      <c r="T3" s="176" t="s">
        <v>35</v>
      </c>
      <c r="U3" s="177"/>
      <c r="V3" s="177"/>
      <c r="W3" s="178"/>
      <c r="X3" s="17" t="s">
        <v>20</v>
      </c>
      <c r="Y3" s="18" t="s">
        <v>43</v>
      </c>
      <c r="Z3" s="18" t="s">
        <v>43</v>
      </c>
      <c r="AA3" s="18" t="s">
        <v>6</v>
      </c>
      <c r="AB3" s="19" t="s">
        <v>8</v>
      </c>
      <c r="AC3" s="19" t="s">
        <v>6</v>
      </c>
    </row>
    <row r="4" spans="1:29" ht="15.6" x14ac:dyDescent="0.3">
      <c r="A4" s="183"/>
      <c r="B4" s="184"/>
      <c r="C4" s="184"/>
      <c r="D4" s="184"/>
      <c r="E4" s="185"/>
      <c r="F4" s="181" t="s">
        <v>9</v>
      </c>
      <c r="G4" s="182"/>
      <c r="H4" s="20"/>
      <c r="I4" s="21" t="s">
        <v>51</v>
      </c>
      <c r="J4" s="21" t="s">
        <v>17</v>
      </c>
      <c r="K4" s="21" t="s">
        <v>17</v>
      </c>
      <c r="L4" s="22" t="s">
        <v>12</v>
      </c>
      <c r="M4" s="22" t="s">
        <v>13</v>
      </c>
      <c r="N4" s="22" t="s">
        <v>14</v>
      </c>
      <c r="O4" s="22" t="s">
        <v>39</v>
      </c>
      <c r="P4" s="20" t="s">
        <v>51</v>
      </c>
      <c r="Q4" s="20" t="s">
        <v>17</v>
      </c>
      <c r="R4" s="20" t="s">
        <v>17</v>
      </c>
      <c r="S4" s="20" t="s">
        <v>17</v>
      </c>
      <c r="T4" s="22" t="s">
        <v>12</v>
      </c>
      <c r="U4" s="22" t="s">
        <v>13</v>
      </c>
      <c r="V4" s="22" t="s">
        <v>14</v>
      </c>
      <c r="W4" s="22" t="s">
        <v>39</v>
      </c>
      <c r="X4" s="20" t="s">
        <v>53</v>
      </c>
      <c r="Y4" s="20" t="s">
        <v>17</v>
      </c>
      <c r="Z4" s="20" t="s">
        <v>17</v>
      </c>
      <c r="AA4" s="20" t="s">
        <v>17</v>
      </c>
      <c r="AB4" s="22" t="s">
        <v>15</v>
      </c>
      <c r="AC4" s="23" t="s">
        <v>15</v>
      </c>
    </row>
    <row r="5" spans="1:29" x14ac:dyDescent="0.3">
      <c r="A5" s="109" t="s">
        <v>77</v>
      </c>
      <c r="B5" s="97" t="s">
        <v>78</v>
      </c>
      <c r="C5" s="97" t="s">
        <v>79</v>
      </c>
      <c r="D5" s="131">
        <v>1</v>
      </c>
      <c r="E5" s="97" t="s">
        <v>99</v>
      </c>
      <c r="F5" s="164">
        <v>9.6</v>
      </c>
      <c r="G5" s="159"/>
      <c r="H5" s="34">
        <f>SUM(F5)</f>
        <v>9.6</v>
      </c>
      <c r="I5" s="32">
        <f>SMALL(H5:H8,1)+SMALL(H5:H8,2)</f>
        <v>18.600000000000001</v>
      </c>
      <c r="J5" s="33">
        <f>SUM(I5:I12)</f>
        <v>36.300000000000004</v>
      </c>
      <c r="K5" s="33">
        <f>RANK(J5,J5:J68,1)</f>
        <v>1</v>
      </c>
      <c r="L5" s="25">
        <v>2.7</v>
      </c>
      <c r="M5" s="25">
        <v>0</v>
      </c>
      <c r="N5" s="25">
        <v>2.8</v>
      </c>
      <c r="O5" s="25">
        <v>2.7</v>
      </c>
      <c r="P5" s="33">
        <f>LARGE(L5:O5,1)+LARGE(L5:O5,2)+LARGE(L5:O5,3)</f>
        <v>8.1999999999999993</v>
      </c>
      <c r="Q5" s="33">
        <f>LARGE(P5:P8,1)+LARGE(P5:P8,2)</f>
        <v>17.689999999999998</v>
      </c>
      <c r="R5" s="33">
        <f>SUM(Q5:Q12)</f>
        <v>33.199999999999996</v>
      </c>
      <c r="S5" s="33">
        <f>RANK(R5,R5:R68)</f>
        <v>2</v>
      </c>
      <c r="T5" s="25">
        <v>1</v>
      </c>
      <c r="U5" s="25">
        <v>8</v>
      </c>
      <c r="V5" s="25">
        <v>9</v>
      </c>
      <c r="W5" s="25">
        <v>9</v>
      </c>
      <c r="X5" s="33">
        <f>LARGE(T5:W5,1)+LARGE(T5:W5,2)+LARGE(T5:W5,3)</f>
        <v>26</v>
      </c>
      <c r="Y5" s="33">
        <f>LARGE(X5:X8,1)+LARGE(X5:X8,2)</f>
        <v>79</v>
      </c>
      <c r="Z5" s="33">
        <f>SUM(Y5:Y12)</f>
        <v>135</v>
      </c>
      <c r="AA5" s="33">
        <f>RANK(Z5,Z5:Z68)</f>
        <v>2</v>
      </c>
      <c r="AB5" s="33">
        <f>SUM(AA5+S5+K5)</f>
        <v>5</v>
      </c>
      <c r="AC5" s="110">
        <f>RANK(AB5,AB5:AB68,1)</f>
        <v>2</v>
      </c>
    </row>
    <row r="6" spans="1:29" x14ac:dyDescent="0.3">
      <c r="A6" s="109" t="s">
        <v>92</v>
      </c>
      <c r="B6" s="97" t="s">
        <v>93</v>
      </c>
      <c r="C6" s="97" t="s">
        <v>94</v>
      </c>
      <c r="D6" s="131"/>
      <c r="E6" s="97"/>
      <c r="F6" s="164">
        <v>9.5</v>
      </c>
      <c r="G6" s="159"/>
      <c r="H6" s="34">
        <f t="shared" ref="H6:H68" si="0">SUM(F6)</f>
        <v>9.5</v>
      </c>
      <c r="I6" s="24"/>
      <c r="J6" s="24"/>
      <c r="K6" s="24"/>
      <c r="L6" s="25">
        <v>2.77</v>
      </c>
      <c r="M6" s="25">
        <v>2.75</v>
      </c>
      <c r="N6" s="25">
        <v>3.01</v>
      </c>
      <c r="O6" s="25">
        <v>3.03</v>
      </c>
      <c r="P6" s="33">
        <f>LARGE(L6:O6,1)+LARGE(L6:O6,2)+LARGE(L6:O6,3)</f>
        <v>8.8099999999999987</v>
      </c>
      <c r="Q6" s="24"/>
      <c r="R6" s="24"/>
      <c r="S6" s="24"/>
      <c r="T6" s="25">
        <v>13</v>
      </c>
      <c r="U6" s="25">
        <v>12</v>
      </c>
      <c r="V6" s="25">
        <v>13</v>
      </c>
      <c r="W6" s="25">
        <v>15</v>
      </c>
      <c r="X6" s="33">
        <f t="shared" ref="X6:X68" si="1">LARGE(T6:W6,1)+LARGE(T6:W6,2)+LARGE(T6:W6,3)</f>
        <v>41</v>
      </c>
      <c r="Y6" s="24"/>
      <c r="Z6" s="24"/>
      <c r="AA6" s="24"/>
      <c r="AB6" s="24"/>
      <c r="AC6" s="111"/>
    </row>
    <row r="7" spans="1:29" x14ac:dyDescent="0.3">
      <c r="A7" s="109" t="s">
        <v>95</v>
      </c>
      <c r="B7" s="97" t="s">
        <v>96</v>
      </c>
      <c r="C7" s="97" t="s">
        <v>94</v>
      </c>
      <c r="D7" s="131"/>
      <c r="E7" s="97"/>
      <c r="F7" s="164">
        <v>9.1</v>
      </c>
      <c r="G7" s="159"/>
      <c r="H7" s="34">
        <f t="shared" si="0"/>
        <v>9.1</v>
      </c>
      <c r="I7" s="24"/>
      <c r="J7" s="24"/>
      <c r="K7" s="24"/>
      <c r="L7" s="25">
        <v>2.94</v>
      </c>
      <c r="M7" s="25">
        <v>2.94</v>
      </c>
      <c r="N7" s="25">
        <v>2.95</v>
      </c>
      <c r="O7" s="25">
        <v>2.99</v>
      </c>
      <c r="P7" s="33">
        <f t="shared" ref="P7:P68" si="2">LARGE(L7:O7,1)+LARGE(L7:O7,2)+LARGE(L7:O7,3)</f>
        <v>8.8800000000000008</v>
      </c>
      <c r="Q7" s="24"/>
      <c r="R7" s="24"/>
      <c r="S7" s="24"/>
      <c r="T7" s="25">
        <v>12</v>
      </c>
      <c r="U7" s="25">
        <v>9</v>
      </c>
      <c r="V7" s="25">
        <v>11</v>
      </c>
      <c r="W7" s="25">
        <v>15</v>
      </c>
      <c r="X7" s="33">
        <f t="shared" si="1"/>
        <v>38</v>
      </c>
      <c r="Y7" s="24"/>
      <c r="Z7" s="24"/>
      <c r="AA7" s="24"/>
      <c r="AB7" s="24"/>
      <c r="AC7" s="111"/>
    </row>
    <row r="8" spans="1:29" x14ac:dyDescent="0.3">
      <c r="A8" s="109"/>
      <c r="B8" s="97"/>
      <c r="C8" s="97"/>
      <c r="D8" s="131"/>
      <c r="E8" s="97"/>
      <c r="F8" s="164">
        <v>50</v>
      </c>
      <c r="G8" s="159"/>
      <c r="H8" s="34">
        <f t="shared" si="0"/>
        <v>50</v>
      </c>
      <c r="I8" s="24"/>
      <c r="J8" s="24"/>
      <c r="K8" s="24"/>
      <c r="L8" s="25">
        <v>0</v>
      </c>
      <c r="M8" s="25">
        <v>0</v>
      </c>
      <c r="N8" s="25">
        <v>0</v>
      </c>
      <c r="O8" s="25">
        <v>0</v>
      </c>
      <c r="P8" s="33">
        <f t="shared" si="2"/>
        <v>0</v>
      </c>
      <c r="Q8" s="24"/>
      <c r="R8" s="24"/>
      <c r="S8" s="24"/>
      <c r="T8" s="25">
        <v>0</v>
      </c>
      <c r="U8" s="25">
        <v>0</v>
      </c>
      <c r="V8" s="25">
        <v>0</v>
      </c>
      <c r="W8" s="25">
        <v>0</v>
      </c>
      <c r="X8" s="33">
        <f t="shared" si="1"/>
        <v>0</v>
      </c>
      <c r="Y8" s="24"/>
      <c r="Z8" s="24"/>
      <c r="AA8" s="24"/>
      <c r="AB8" s="24"/>
      <c r="AC8" s="111"/>
    </row>
    <row r="9" spans="1:29" x14ac:dyDescent="0.3">
      <c r="A9" s="103" t="s">
        <v>80</v>
      </c>
      <c r="B9" s="96" t="s">
        <v>82</v>
      </c>
      <c r="C9" s="96" t="s">
        <v>81</v>
      </c>
      <c r="D9" s="132"/>
      <c r="E9" s="96"/>
      <c r="F9" s="164">
        <v>8.8000000000000007</v>
      </c>
      <c r="G9" s="159"/>
      <c r="H9" s="34">
        <f t="shared" si="0"/>
        <v>8.8000000000000007</v>
      </c>
      <c r="I9" s="32">
        <f>SMALL(H9:H12,1)+SMALL(H9:H12,2)</f>
        <v>17.700000000000003</v>
      </c>
      <c r="J9" s="24"/>
      <c r="K9" s="24"/>
      <c r="L9" s="25">
        <v>3.05</v>
      </c>
      <c r="M9" s="25">
        <v>3.25</v>
      </c>
      <c r="N9" s="25">
        <v>3.38</v>
      </c>
      <c r="O9" s="25">
        <v>3.25</v>
      </c>
      <c r="P9" s="33">
        <f t="shared" si="2"/>
        <v>9.879999999999999</v>
      </c>
      <c r="Q9" s="33">
        <f>LARGE(P9:P12,1)+LARGE(P9:P12,2)</f>
        <v>15.509999999999998</v>
      </c>
      <c r="R9" s="24"/>
      <c r="S9" s="24"/>
      <c r="T9" s="26">
        <v>13</v>
      </c>
      <c r="U9" s="26">
        <v>11</v>
      </c>
      <c r="V9" s="26">
        <v>11</v>
      </c>
      <c r="W9" s="26">
        <v>12</v>
      </c>
      <c r="X9" s="33">
        <f t="shared" si="1"/>
        <v>36</v>
      </c>
      <c r="Y9" s="33">
        <f>LARGE(X9:X12,1)+LARGE(X9:X12,2)</f>
        <v>56</v>
      </c>
      <c r="Z9" s="24"/>
      <c r="AA9" s="24"/>
      <c r="AB9" s="24"/>
      <c r="AC9" s="111"/>
    </row>
    <row r="10" spans="1:29" x14ac:dyDescent="0.3">
      <c r="A10" s="103"/>
      <c r="B10" s="96"/>
      <c r="C10" s="96"/>
      <c r="D10" s="132"/>
      <c r="E10" s="96"/>
      <c r="F10" s="164">
        <v>50</v>
      </c>
      <c r="G10" s="159"/>
      <c r="H10" s="34">
        <f t="shared" si="0"/>
        <v>50</v>
      </c>
      <c r="I10" s="24"/>
      <c r="J10" s="24"/>
      <c r="K10" s="24"/>
      <c r="L10" s="25">
        <v>0</v>
      </c>
      <c r="M10" s="25">
        <v>0</v>
      </c>
      <c r="N10" s="25">
        <v>0</v>
      </c>
      <c r="O10" s="25">
        <v>0</v>
      </c>
      <c r="P10" s="33">
        <f t="shared" si="2"/>
        <v>0</v>
      </c>
      <c r="Q10" s="24"/>
      <c r="R10" s="24"/>
      <c r="S10" s="24"/>
      <c r="T10" s="26">
        <v>0</v>
      </c>
      <c r="U10" s="26">
        <v>0</v>
      </c>
      <c r="V10" s="26">
        <v>0</v>
      </c>
      <c r="W10" s="26">
        <v>0</v>
      </c>
      <c r="X10" s="33">
        <f t="shared" si="1"/>
        <v>0</v>
      </c>
      <c r="Y10" s="24"/>
      <c r="Z10" s="24"/>
      <c r="AA10" s="24"/>
      <c r="AB10" s="24"/>
      <c r="AC10" s="111"/>
    </row>
    <row r="11" spans="1:29" x14ac:dyDescent="0.3">
      <c r="A11" s="103" t="s">
        <v>102</v>
      </c>
      <c r="B11" s="96" t="s">
        <v>103</v>
      </c>
      <c r="C11" s="96" t="s">
        <v>81</v>
      </c>
      <c r="D11" s="132"/>
      <c r="E11" s="96"/>
      <c r="F11" s="164">
        <v>8.9</v>
      </c>
      <c r="G11" s="159"/>
      <c r="H11" s="34">
        <f t="shared" si="0"/>
        <v>8.9</v>
      </c>
      <c r="I11" s="24"/>
      <c r="J11" s="24"/>
      <c r="K11" s="24"/>
      <c r="L11" s="25">
        <v>0</v>
      </c>
      <c r="M11" s="25">
        <v>2.83</v>
      </c>
      <c r="N11" s="25">
        <v>0</v>
      </c>
      <c r="O11" s="25">
        <v>2.8</v>
      </c>
      <c r="P11" s="33">
        <f t="shared" si="2"/>
        <v>5.63</v>
      </c>
      <c r="Q11" s="24"/>
      <c r="R11" s="24"/>
      <c r="S11" s="24"/>
      <c r="T11" s="25">
        <v>7</v>
      </c>
      <c r="U11" s="25">
        <v>7</v>
      </c>
      <c r="V11" s="25">
        <v>6</v>
      </c>
      <c r="W11" s="25">
        <v>4</v>
      </c>
      <c r="X11" s="33">
        <f t="shared" si="1"/>
        <v>20</v>
      </c>
      <c r="Y11" s="24"/>
      <c r="Z11" s="24"/>
      <c r="AA11" s="24"/>
      <c r="AB11" s="24"/>
      <c r="AC11" s="111"/>
    </row>
    <row r="12" spans="1:29" ht="15" thickBot="1" x14ac:dyDescent="0.35">
      <c r="A12" s="105"/>
      <c r="B12" s="106"/>
      <c r="C12" s="106"/>
      <c r="D12" s="133"/>
      <c r="E12" s="106"/>
      <c r="F12" s="165">
        <v>50</v>
      </c>
      <c r="G12" s="163"/>
      <c r="H12" s="35">
        <f t="shared" si="0"/>
        <v>50</v>
      </c>
      <c r="I12" s="27"/>
      <c r="J12" s="27"/>
      <c r="K12" s="27"/>
      <c r="L12" s="112">
        <v>0</v>
      </c>
      <c r="M12" s="112">
        <v>0</v>
      </c>
      <c r="N12" s="112">
        <v>0</v>
      </c>
      <c r="O12" s="112">
        <v>0</v>
      </c>
      <c r="P12" s="38">
        <f t="shared" si="2"/>
        <v>0</v>
      </c>
      <c r="Q12" s="27"/>
      <c r="R12" s="27"/>
      <c r="S12" s="27"/>
      <c r="T12" s="112">
        <v>0</v>
      </c>
      <c r="U12" s="112">
        <v>0</v>
      </c>
      <c r="V12" s="112">
        <v>0</v>
      </c>
      <c r="W12" s="112">
        <v>0</v>
      </c>
      <c r="X12" s="38">
        <f t="shared" si="1"/>
        <v>0</v>
      </c>
      <c r="Y12" s="27"/>
      <c r="Z12" s="27"/>
      <c r="AA12" s="27"/>
      <c r="AB12" s="27"/>
      <c r="AC12" s="107"/>
    </row>
    <row r="13" spans="1:29" x14ac:dyDescent="0.3">
      <c r="A13" s="145" t="s">
        <v>144</v>
      </c>
      <c r="B13" s="146" t="s">
        <v>145</v>
      </c>
      <c r="C13" s="153" t="s">
        <v>79</v>
      </c>
      <c r="D13" s="130">
        <v>2</v>
      </c>
      <c r="E13" s="151" t="s">
        <v>153</v>
      </c>
      <c r="F13" s="164">
        <v>8.8000000000000007</v>
      </c>
      <c r="G13" s="159"/>
      <c r="H13" s="36">
        <f t="shared" si="0"/>
        <v>8.8000000000000007</v>
      </c>
      <c r="I13" s="32">
        <f>SMALL(H13:H16,1)+SMALL(H13:H16,2)</f>
        <v>18.600000000000001</v>
      </c>
      <c r="J13" s="37">
        <f>SUM(I13:I20)</f>
        <v>37.6</v>
      </c>
      <c r="K13" s="37">
        <f>RANK(J13,J5:J68,1)</f>
        <v>2</v>
      </c>
      <c r="L13" s="113">
        <v>2.99</v>
      </c>
      <c r="M13" s="113">
        <v>3.05</v>
      </c>
      <c r="N13" s="113">
        <v>3.25</v>
      </c>
      <c r="O13" s="113">
        <v>3.15</v>
      </c>
      <c r="P13" s="37">
        <f t="shared" si="2"/>
        <v>9.4499999999999993</v>
      </c>
      <c r="Q13" s="37">
        <f>LARGE(P13:P16,1)+LARGE(P13:P16,2)</f>
        <v>17.009999999999998</v>
      </c>
      <c r="R13" s="37">
        <f>SUM(Q13:Q20)</f>
        <v>33.5</v>
      </c>
      <c r="S13" s="37">
        <f>RANK(R13,R5:R68)</f>
        <v>1</v>
      </c>
      <c r="T13" s="113">
        <v>13</v>
      </c>
      <c r="U13" s="113">
        <v>11</v>
      </c>
      <c r="V13" s="113">
        <v>17</v>
      </c>
      <c r="W13" s="113">
        <v>15</v>
      </c>
      <c r="X13" s="37">
        <f t="shared" si="1"/>
        <v>45</v>
      </c>
      <c r="Y13" s="37">
        <f>LARGE(X13:X16,1)+LARGE(X13:X16,2)</f>
        <v>73</v>
      </c>
      <c r="Z13" s="37">
        <f>SUM(Y13:Y20)</f>
        <v>141</v>
      </c>
      <c r="AA13" s="37">
        <f>RANK(Z13,Z5:Z68)</f>
        <v>1</v>
      </c>
      <c r="AB13" s="37">
        <f>SUM(AA13+S13+K13)</f>
        <v>4</v>
      </c>
      <c r="AC13" s="140">
        <f>RANK(AB13,AB5:AB68,1)</f>
        <v>1</v>
      </c>
    </row>
    <row r="14" spans="1:29" x14ac:dyDescent="0.3">
      <c r="A14" s="145" t="s">
        <v>146</v>
      </c>
      <c r="B14" s="146" t="s">
        <v>147</v>
      </c>
      <c r="C14" s="150" t="s">
        <v>101</v>
      </c>
      <c r="D14" s="131"/>
      <c r="E14" s="97"/>
      <c r="F14" s="164">
        <v>9.8000000000000007</v>
      </c>
      <c r="G14" s="159"/>
      <c r="H14" s="34">
        <f t="shared" si="0"/>
        <v>9.8000000000000007</v>
      </c>
      <c r="I14" s="24"/>
      <c r="J14" s="24"/>
      <c r="K14" s="31"/>
      <c r="L14" s="25">
        <v>2.46</v>
      </c>
      <c r="M14" s="25">
        <v>2.5499999999999998</v>
      </c>
      <c r="N14" s="25">
        <v>2.54</v>
      </c>
      <c r="O14" s="25">
        <v>2.4700000000000002</v>
      </c>
      <c r="P14" s="33">
        <f t="shared" si="2"/>
        <v>7.5600000000000005</v>
      </c>
      <c r="Q14" s="24"/>
      <c r="R14" s="24"/>
      <c r="S14" s="31"/>
      <c r="T14" s="25">
        <v>8</v>
      </c>
      <c r="U14" s="25">
        <v>11</v>
      </c>
      <c r="V14" s="25">
        <v>1</v>
      </c>
      <c r="W14" s="25">
        <v>9</v>
      </c>
      <c r="X14" s="33">
        <f t="shared" si="1"/>
        <v>28</v>
      </c>
      <c r="Y14" s="24"/>
      <c r="Z14" s="24"/>
      <c r="AA14" s="31"/>
      <c r="AB14" s="24"/>
      <c r="AC14" s="104"/>
    </row>
    <row r="15" spans="1:29" x14ac:dyDescent="0.3">
      <c r="A15" s="145"/>
      <c r="B15" s="146"/>
      <c r="C15" s="150"/>
      <c r="D15" s="131"/>
      <c r="E15" s="97"/>
      <c r="F15" s="164">
        <v>50</v>
      </c>
      <c r="G15" s="159"/>
      <c r="H15" s="34">
        <f t="shared" si="0"/>
        <v>50</v>
      </c>
      <c r="I15" s="24"/>
      <c r="J15" s="24"/>
      <c r="K15" s="31"/>
      <c r="L15" s="25">
        <v>0</v>
      </c>
      <c r="M15" s="25">
        <v>0</v>
      </c>
      <c r="N15" s="25">
        <v>0</v>
      </c>
      <c r="O15" s="25">
        <v>0</v>
      </c>
      <c r="P15" s="33">
        <f t="shared" si="2"/>
        <v>0</v>
      </c>
      <c r="Q15" s="24"/>
      <c r="R15" s="24"/>
      <c r="S15" s="31"/>
      <c r="T15" s="26">
        <v>0</v>
      </c>
      <c r="U15" s="26">
        <v>0</v>
      </c>
      <c r="V15" s="26">
        <v>0</v>
      </c>
      <c r="W15" s="26">
        <v>0</v>
      </c>
      <c r="X15" s="33">
        <f t="shared" si="1"/>
        <v>0</v>
      </c>
      <c r="Y15" s="24"/>
      <c r="Z15" s="24"/>
      <c r="AA15" s="31"/>
      <c r="AB15" s="24"/>
      <c r="AC15" s="104"/>
    </row>
    <row r="16" spans="1:29" x14ac:dyDescent="0.3">
      <c r="A16" s="109"/>
      <c r="B16" s="97"/>
      <c r="C16" s="96"/>
      <c r="D16" s="131"/>
      <c r="E16" s="97"/>
      <c r="F16" s="164">
        <v>50</v>
      </c>
      <c r="G16" s="159"/>
      <c r="H16" s="34">
        <f t="shared" si="0"/>
        <v>50</v>
      </c>
      <c r="I16" s="24"/>
      <c r="J16" s="24"/>
      <c r="K16" s="31"/>
      <c r="L16" s="25">
        <v>0</v>
      </c>
      <c r="M16" s="25">
        <v>0</v>
      </c>
      <c r="N16" s="25">
        <v>0</v>
      </c>
      <c r="O16" s="25">
        <v>0</v>
      </c>
      <c r="P16" s="33">
        <f t="shared" si="2"/>
        <v>0</v>
      </c>
      <c r="Q16" s="24"/>
      <c r="R16" s="24"/>
      <c r="S16" s="31"/>
      <c r="T16" s="26">
        <v>0</v>
      </c>
      <c r="U16" s="26">
        <v>0</v>
      </c>
      <c r="V16" s="26">
        <v>0</v>
      </c>
      <c r="W16" s="26">
        <v>0</v>
      </c>
      <c r="X16" s="33">
        <f t="shared" si="1"/>
        <v>0</v>
      </c>
      <c r="Y16" s="24"/>
      <c r="Z16" s="24"/>
      <c r="AA16" s="31"/>
      <c r="AB16" s="24"/>
      <c r="AC16" s="104"/>
    </row>
    <row r="17" spans="1:29" x14ac:dyDescent="0.3">
      <c r="A17" s="103" t="s">
        <v>111</v>
      </c>
      <c r="B17" s="96" t="s">
        <v>112</v>
      </c>
      <c r="C17" s="96" t="s">
        <v>101</v>
      </c>
      <c r="D17" s="132"/>
      <c r="E17" s="96"/>
      <c r="F17" s="164">
        <v>10.3</v>
      </c>
      <c r="G17" s="159"/>
      <c r="H17" s="34">
        <f t="shared" si="0"/>
        <v>10.3</v>
      </c>
      <c r="I17" s="32">
        <f>SMALL(H17:H20,1)+SMALL(H17:H20,2)</f>
        <v>19</v>
      </c>
      <c r="J17" s="24"/>
      <c r="K17" s="31"/>
      <c r="L17" s="25">
        <v>2.21</v>
      </c>
      <c r="M17" s="25">
        <v>2.27</v>
      </c>
      <c r="N17" s="25">
        <v>2.2000000000000002</v>
      </c>
      <c r="O17" s="25">
        <v>2.16</v>
      </c>
      <c r="P17" s="33">
        <f t="shared" si="2"/>
        <v>6.6800000000000006</v>
      </c>
      <c r="Q17" s="33">
        <f>LARGE(P17:P20,1)+LARGE(P17:P20,2)</f>
        <v>16.490000000000002</v>
      </c>
      <c r="R17" s="24"/>
      <c r="S17" s="31"/>
      <c r="T17" s="25">
        <v>6</v>
      </c>
      <c r="U17" s="25">
        <v>3</v>
      </c>
      <c r="V17" s="25">
        <v>4</v>
      </c>
      <c r="W17" s="25">
        <v>5</v>
      </c>
      <c r="X17" s="33">
        <f t="shared" si="1"/>
        <v>15</v>
      </c>
      <c r="Y17" s="33">
        <f>LARGE(X17:X20,1)+LARGE(X17:X20,2)</f>
        <v>68</v>
      </c>
      <c r="Z17" s="24"/>
      <c r="AA17" s="31"/>
      <c r="AB17" s="24"/>
      <c r="AC17" s="104"/>
    </row>
    <row r="18" spans="1:29" x14ac:dyDescent="0.3">
      <c r="A18" s="103" t="s">
        <v>114</v>
      </c>
      <c r="B18" s="96" t="s">
        <v>115</v>
      </c>
      <c r="C18" s="96" t="s">
        <v>101</v>
      </c>
      <c r="D18" s="132"/>
      <c r="E18" s="96"/>
      <c r="F18" s="164">
        <v>9.4</v>
      </c>
      <c r="G18" s="159"/>
      <c r="H18" s="34">
        <f t="shared" si="0"/>
        <v>9.4</v>
      </c>
      <c r="I18" s="24"/>
      <c r="J18" s="24"/>
      <c r="K18" s="31"/>
      <c r="L18" s="25">
        <v>2.64</v>
      </c>
      <c r="M18" s="25">
        <v>2.62</v>
      </c>
      <c r="N18" s="25">
        <v>2.56</v>
      </c>
      <c r="O18" s="25">
        <v>2.88</v>
      </c>
      <c r="P18" s="33">
        <f t="shared" si="2"/>
        <v>8.14</v>
      </c>
      <c r="Q18" s="24"/>
      <c r="R18" s="24"/>
      <c r="S18" s="31"/>
      <c r="T18" s="25">
        <v>11</v>
      </c>
      <c r="U18" s="25">
        <v>13</v>
      </c>
      <c r="V18" s="25">
        <v>10</v>
      </c>
      <c r="W18" s="25">
        <v>3</v>
      </c>
      <c r="X18" s="33">
        <f t="shared" si="1"/>
        <v>34</v>
      </c>
      <c r="Y18" s="24"/>
      <c r="Z18" s="24"/>
      <c r="AA18" s="31"/>
      <c r="AB18" s="24"/>
      <c r="AC18" s="104"/>
    </row>
    <row r="19" spans="1:29" x14ac:dyDescent="0.3">
      <c r="A19" s="147" t="s">
        <v>148</v>
      </c>
      <c r="B19" s="150" t="s">
        <v>149</v>
      </c>
      <c r="C19" s="150" t="s">
        <v>101</v>
      </c>
      <c r="D19" s="132"/>
      <c r="E19" s="96"/>
      <c r="F19" s="164">
        <v>10.1</v>
      </c>
      <c r="G19" s="159"/>
      <c r="H19" s="34">
        <f t="shared" si="0"/>
        <v>10.1</v>
      </c>
      <c r="I19" s="24"/>
      <c r="J19" s="24"/>
      <c r="K19" s="31"/>
      <c r="L19" s="25">
        <v>2</v>
      </c>
      <c r="M19" s="25">
        <v>2.4</v>
      </c>
      <c r="N19" s="25">
        <v>2.2799999999999998</v>
      </c>
      <c r="O19" s="25">
        <v>0</v>
      </c>
      <c r="P19" s="33">
        <f t="shared" si="2"/>
        <v>6.68</v>
      </c>
      <c r="Q19" s="24"/>
      <c r="R19" s="24"/>
      <c r="S19" s="31"/>
      <c r="T19" s="25">
        <v>11</v>
      </c>
      <c r="U19" s="25">
        <v>10</v>
      </c>
      <c r="V19" s="25">
        <v>12</v>
      </c>
      <c r="W19" s="25">
        <v>2</v>
      </c>
      <c r="X19" s="33">
        <f t="shared" si="1"/>
        <v>33</v>
      </c>
      <c r="Y19" s="24"/>
      <c r="Z19" s="24"/>
      <c r="AA19" s="31"/>
      <c r="AB19" s="24"/>
      <c r="AC19" s="104"/>
    </row>
    <row r="20" spans="1:29" ht="15" thickBot="1" x14ac:dyDescent="0.35">
      <c r="A20" s="148" t="s">
        <v>150</v>
      </c>
      <c r="B20" s="149" t="s">
        <v>151</v>
      </c>
      <c r="C20" s="149" t="s">
        <v>81</v>
      </c>
      <c r="D20" s="133"/>
      <c r="E20" s="106"/>
      <c r="F20" s="165">
        <v>9.6</v>
      </c>
      <c r="G20" s="163"/>
      <c r="H20" s="35">
        <f t="shared" si="0"/>
        <v>9.6</v>
      </c>
      <c r="I20" s="27"/>
      <c r="J20" s="27"/>
      <c r="K20" s="27"/>
      <c r="L20" s="112">
        <v>2.64</v>
      </c>
      <c r="M20" s="112">
        <v>2.56</v>
      </c>
      <c r="N20" s="112">
        <v>2.75</v>
      </c>
      <c r="O20" s="112">
        <v>2.96</v>
      </c>
      <c r="P20" s="38">
        <f t="shared" si="2"/>
        <v>8.35</v>
      </c>
      <c r="Q20" s="27"/>
      <c r="R20" s="27"/>
      <c r="S20" s="27"/>
      <c r="T20" s="112">
        <v>11</v>
      </c>
      <c r="U20" s="112">
        <v>10</v>
      </c>
      <c r="V20" s="112">
        <v>13</v>
      </c>
      <c r="W20" s="112">
        <v>6</v>
      </c>
      <c r="X20" s="38">
        <f t="shared" si="1"/>
        <v>34</v>
      </c>
      <c r="Y20" s="27"/>
      <c r="Z20" s="27"/>
      <c r="AA20" s="27"/>
      <c r="AB20" s="27"/>
      <c r="AC20" s="107"/>
    </row>
    <row r="21" spans="1:29" x14ac:dyDescent="0.3">
      <c r="A21" s="109"/>
      <c r="B21" s="97"/>
      <c r="C21" s="101" t="s">
        <v>49</v>
      </c>
      <c r="D21" s="130">
        <v>3</v>
      </c>
      <c r="E21" s="108"/>
      <c r="F21" s="164">
        <v>50</v>
      </c>
      <c r="G21" s="159"/>
      <c r="H21" s="36">
        <f t="shared" si="0"/>
        <v>50</v>
      </c>
      <c r="I21" s="32">
        <f>SMALL(H21:H24,1)+SMALL(H21:H24,2)</f>
        <v>100</v>
      </c>
      <c r="J21" s="37">
        <f>SUM(I21:I28)</f>
        <v>200</v>
      </c>
      <c r="K21" s="37">
        <f>RANK(J21,J5:J68,1)</f>
        <v>3</v>
      </c>
      <c r="L21" s="113">
        <v>0</v>
      </c>
      <c r="M21" s="113">
        <v>0</v>
      </c>
      <c r="N21" s="113">
        <v>0</v>
      </c>
      <c r="O21" s="113">
        <v>0</v>
      </c>
      <c r="P21" s="37">
        <f t="shared" si="2"/>
        <v>0</v>
      </c>
      <c r="Q21" s="37">
        <f>LARGE(P21:P24,1)+LARGE(P21:P24,2)</f>
        <v>0</v>
      </c>
      <c r="R21" s="37">
        <f>SUM(Q21:Q28)</f>
        <v>0</v>
      </c>
      <c r="S21" s="37">
        <f>RANK(R21,R5:R68)</f>
        <v>3</v>
      </c>
      <c r="T21" s="30">
        <v>0</v>
      </c>
      <c r="U21" s="30">
        <v>0</v>
      </c>
      <c r="V21" s="30">
        <v>0</v>
      </c>
      <c r="W21" s="30">
        <v>0</v>
      </c>
      <c r="X21" s="37">
        <f t="shared" si="1"/>
        <v>0</v>
      </c>
      <c r="Y21" s="37">
        <f>LARGE(X21:X24,1)+LARGE(X21:X24,2)</f>
        <v>0</v>
      </c>
      <c r="Z21" s="37">
        <f>SUM(Y21:Y28)</f>
        <v>0</v>
      </c>
      <c r="AA21" s="37">
        <f>RANK(Z21,Z5:Z68)</f>
        <v>3</v>
      </c>
      <c r="AB21" s="37">
        <f>SUM(AA21+S21+K21)</f>
        <v>9</v>
      </c>
      <c r="AC21" s="140">
        <f>RANK(AB21,AB5:AB68,1)</f>
        <v>3</v>
      </c>
    </row>
    <row r="22" spans="1:29" x14ac:dyDescent="0.3">
      <c r="A22" s="109"/>
      <c r="B22" s="97"/>
      <c r="C22" s="96" t="s">
        <v>49</v>
      </c>
      <c r="D22" s="131"/>
      <c r="E22" s="97"/>
      <c r="F22" s="164">
        <v>50</v>
      </c>
      <c r="G22" s="159"/>
      <c r="H22" s="34">
        <f t="shared" si="0"/>
        <v>50</v>
      </c>
      <c r="I22" s="24"/>
      <c r="J22" s="24"/>
      <c r="K22" s="24"/>
      <c r="L22" s="25">
        <v>0</v>
      </c>
      <c r="M22" s="25">
        <v>0</v>
      </c>
      <c r="N22" s="25">
        <v>0</v>
      </c>
      <c r="O22" s="25">
        <v>0</v>
      </c>
      <c r="P22" s="33">
        <f t="shared" si="2"/>
        <v>0</v>
      </c>
      <c r="Q22" s="24"/>
      <c r="R22" s="24"/>
      <c r="S22" s="24"/>
      <c r="T22" s="26">
        <v>0</v>
      </c>
      <c r="U22" s="26">
        <v>0</v>
      </c>
      <c r="V22" s="26">
        <v>0</v>
      </c>
      <c r="W22" s="26">
        <v>0</v>
      </c>
      <c r="X22" s="33">
        <f t="shared" si="1"/>
        <v>0</v>
      </c>
      <c r="Y22" s="24"/>
      <c r="Z22" s="24"/>
      <c r="AA22" s="24"/>
      <c r="AB22" s="24"/>
      <c r="AC22" s="111"/>
    </row>
    <row r="23" spans="1:29" x14ac:dyDescent="0.3">
      <c r="A23" s="109"/>
      <c r="B23" s="97"/>
      <c r="C23" s="96" t="s">
        <v>49</v>
      </c>
      <c r="D23" s="131"/>
      <c r="E23" s="97"/>
      <c r="F23" s="164">
        <v>50</v>
      </c>
      <c r="G23" s="159"/>
      <c r="H23" s="34">
        <f t="shared" si="0"/>
        <v>50</v>
      </c>
      <c r="I23" s="24"/>
      <c r="J23" s="24"/>
      <c r="K23" s="24"/>
      <c r="L23" s="25">
        <v>0</v>
      </c>
      <c r="M23" s="25">
        <v>0</v>
      </c>
      <c r="N23" s="25">
        <v>0</v>
      </c>
      <c r="O23" s="25">
        <v>0</v>
      </c>
      <c r="P23" s="33">
        <f t="shared" si="2"/>
        <v>0</v>
      </c>
      <c r="Q23" s="24"/>
      <c r="R23" s="24"/>
      <c r="S23" s="24"/>
      <c r="T23" s="25">
        <v>0</v>
      </c>
      <c r="U23" s="25">
        <v>0</v>
      </c>
      <c r="V23" s="25">
        <v>0</v>
      </c>
      <c r="W23" s="25">
        <v>0</v>
      </c>
      <c r="X23" s="33">
        <f t="shared" si="1"/>
        <v>0</v>
      </c>
      <c r="Y23" s="24"/>
      <c r="Z23" s="24"/>
      <c r="AA23" s="24"/>
      <c r="AB23" s="24"/>
      <c r="AC23" s="111"/>
    </row>
    <row r="24" spans="1:29" x14ac:dyDescent="0.3">
      <c r="A24" s="109"/>
      <c r="B24" s="97"/>
      <c r="C24" s="96" t="s">
        <v>49</v>
      </c>
      <c r="D24" s="131"/>
      <c r="E24" s="97"/>
      <c r="F24" s="164">
        <v>50</v>
      </c>
      <c r="G24" s="159"/>
      <c r="H24" s="34">
        <f t="shared" si="0"/>
        <v>50</v>
      </c>
      <c r="I24" s="24"/>
      <c r="J24" s="24"/>
      <c r="K24" s="24"/>
      <c r="L24" s="25">
        <v>0</v>
      </c>
      <c r="M24" s="25">
        <v>0</v>
      </c>
      <c r="N24" s="25">
        <v>0</v>
      </c>
      <c r="O24" s="25">
        <v>0</v>
      </c>
      <c r="P24" s="33">
        <f t="shared" si="2"/>
        <v>0</v>
      </c>
      <c r="Q24" s="24"/>
      <c r="R24" s="24"/>
      <c r="S24" s="24"/>
      <c r="T24" s="25">
        <v>0</v>
      </c>
      <c r="U24" s="25">
        <v>0</v>
      </c>
      <c r="V24" s="25">
        <v>0</v>
      </c>
      <c r="W24" s="25">
        <v>0</v>
      </c>
      <c r="X24" s="33">
        <f t="shared" si="1"/>
        <v>0</v>
      </c>
      <c r="Y24" s="24"/>
      <c r="Z24" s="24"/>
      <c r="AA24" s="24"/>
      <c r="AB24" s="24"/>
      <c r="AC24" s="111"/>
    </row>
    <row r="25" spans="1:29" x14ac:dyDescent="0.3">
      <c r="A25" s="103"/>
      <c r="B25" s="96"/>
      <c r="C25" s="96" t="s">
        <v>50</v>
      </c>
      <c r="D25" s="132"/>
      <c r="E25" s="96"/>
      <c r="F25" s="164">
        <v>50</v>
      </c>
      <c r="G25" s="159"/>
      <c r="H25" s="34">
        <f t="shared" si="0"/>
        <v>50</v>
      </c>
      <c r="I25" s="32">
        <f>SMALL(H25:H28,1)+SMALL(H25:H28,2)</f>
        <v>100</v>
      </c>
      <c r="J25" s="24"/>
      <c r="K25" s="24"/>
      <c r="L25" s="25">
        <v>0</v>
      </c>
      <c r="M25" s="25">
        <v>0</v>
      </c>
      <c r="N25" s="25">
        <v>0</v>
      </c>
      <c r="O25" s="25">
        <v>0</v>
      </c>
      <c r="P25" s="33">
        <f t="shared" si="2"/>
        <v>0</v>
      </c>
      <c r="Q25" s="33">
        <f>LARGE(P25:P28,1)+LARGE(P25:P28,2)</f>
        <v>0</v>
      </c>
      <c r="R25" s="24"/>
      <c r="S25" s="24"/>
      <c r="T25" s="25">
        <v>0</v>
      </c>
      <c r="U25" s="25">
        <v>0</v>
      </c>
      <c r="V25" s="25">
        <v>0</v>
      </c>
      <c r="W25" s="25">
        <v>0</v>
      </c>
      <c r="X25" s="33">
        <f t="shared" si="1"/>
        <v>0</v>
      </c>
      <c r="Y25" s="33">
        <f>LARGE(X25:X28,1)+LARGE(X25:X28,2)</f>
        <v>0</v>
      </c>
      <c r="Z25" s="24"/>
      <c r="AA25" s="24"/>
      <c r="AB25" s="24"/>
      <c r="AC25" s="111"/>
    </row>
    <row r="26" spans="1:29" x14ac:dyDescent="0.3">
      <c r="A26" s="103"/>
      <c r="B26" s="96"/>
      <c r="C26" s="96" t="s">
        <v>50</v>
      </c>
      <c r="D26" s="132"/>
      <c r="E26" s="96"/>
      <c r="F26" s="164">
        <v>50</v>
      </c>
      <c r="G26" s="159"/>
      <c r="H26" s="34">
        <f t="shared" si="0"/>
        <v>50</v>
      </c>
      <c r="I26" s="24"/>
      <c r="J26" s="24"/>
      <c r="K26" s="24"/>
      <c r="L26" s="25">
        <v>0</v>
      </c>
      <c r="M26" s="25">
        <v>0</v>
      </c>
      <c r="N26" s="25">
        <v>0</v>
      </c>
      <c r="O26" s="25">
        <v>0</v>
      </c>
      <c r="P26" s="33">
        <f t="shared" si="2"/>
        <v>0</v>
      </c>
      <c r="Q26" s="24"/>
      <c r="R26" s="24"/>
      <c r="S26" s="24"/>
      <c r="T26" s="25">
        <v>0</v>
      </c>
      <c r="U26" s="25">
        <v>0</v>
      </c>
      <c r="V26" s="25">
        <v>0</v>
      </c>
      <c r="W26" s="25">
        <v>0</v>
      </c>
      <c r="X26" s="33">
        <f t="shared" si="1"/>
        <v>0</v>
      </c>
      <c r="Y26" s="24"/>
      <c r="Z26" s="24"/>
      <c r="AA26" s="24"/>
      <c r="AB26" s="24"/>
      <c r="AC26" s="111"/>
    </row>
    <row r="27" spans="1:29" x14ac:dyDescent="0.3">
      <c r="A27" s="103"/>
      <c r="B27" s="96"/>
      <c r="C27" s="96" t="s">
        <v>50</v>
      </c>
      <c r="D27" s="132"/>
      <c r="E27" s="96"/>
      <c r="F27" s="164">
        <v>50</v>
      </c>
      <c r="G27" s="159"/>
      <c r="H27" s="34">
        <f t="shared" si="0"/>
        <v>50</v>
      </c>
      <c r="I27" s="24"/>
      <c r="J27" s="24"/>
      <c r="K27" s="24"/>
      <c r="L27" s="25">
        <v>0</v>
      </c>
      <c r="M27" s="25">
        <v>0</v>
      </c>
      <c r="N27" s="25">
        <v>0</v>
      </c>
      <c r="O27" s="25">
        <v>0</v>
      </c>
      <c r="P27" s="33">
        <f t="shared" si="2"/>
        <v>0</v>
      </c>
      <c r="Q27" s="24"/>
      <c r="R27" s="24"/>
      <c r="S27" s="24"/>
      <c r="T27" s="26">
        <v>0</v>
      </c>
      <c r="U27" s="26">
        <v>0</v>
      </c>
      <c r="V27" s="26">
        <v>0</v>
      </c>
      <c r="W27" s="26">
        <v>0</v>
      </c>
      <c r="X27" s="33">
        <f t="shared" si="1"/>
        <v>0</v>
      </c>
      <c r="Y27" s="24"/>
      <c r="Z27" s="24"/>
      <c r="AA27" s="24"/>
      <c r="AB27" s="24"/>
      <c r="AC27" s="111"/>
    </row>
    <row r="28" spans="1:29" ht="15" thickBot="1" x14ac:dyDescent="0.35">
      <c r="A28" s="105"/>
      <c r="B28" s="106"/>
      <c r="C28" s="106" t="s">
        <v>50</v>
      </c>
      <c r="D28" s="133"/>
      <c r="E28" s="106"/>
      <c r="F28" s="165">
        <v>50</v>
      </c>
      <c r="G28" s="163"/>
      <c r="H28" s="35">
        <f t="shared" si="0"/>
        <v>50</v>
      </c>
      <c r="I28" s="27"/>
      <c r="J28" s="27"/>
      <c r="K28" s="27"/>
      <c r="L28" s="112">
        <v>0</v>
      </c>
      <c r="M28" s="112">
        <v>0</v>
      </c>
      <c r="N28" s="112">
        <v>0</v>
      </c>
      <c r="O28" s="112">
        <v>0</v>
      </c>
      <c r="P28" s="38">
        <f t="shared" si="2"/>
        <v>0</v>
      </c>
      <c r="Q28" s="27"/>
      <c r="R28" s="27"/>
      <c r="S28" s="27"/>
      <c r="T28" s="28">
        <v>0</v>
      </c>
      <c r="U28" s="28">
        <v>0</v>
      </c>
      <c r="V28" s="28">
        <v>0</v>
      </c>
      <c r="W28" s="28">
        <v>0</v>
      </c>
      <c r="X28" s="38">
        <f t="shared" si="1"/>
        <v>0</v>
      </c>
      <c r="Y28" s="27"/>
      <c r="Z28" s="27"/>
      <c r="AA28" s="27"/>
      <c r="AB28" s="27"/>
      <c r="AC28" s="107"/>
    </row>
    <row r="29" spans="1:29" x14ac:dyDescent="0.3">
      <c r="A29" s="109"/>
      <c r="B29" s="97"/>
      <c r="C29" s="101" t="s">
        <v>49</v>
      </c>
      <c r="D29" s="130">
        <v>4</v>
      </c>
      <c r="E29" s="108"/>
      <c r="F29" s="164">
        <v>50</v>
      </c>
      <c r="G29" s="159"/>
      <c r="H29" s="36">
        <f t="shared" si="0"/>
        <v>50</v>
      </c>
      <c r="I29" s="32">
        <f>SMALL(H29:H32,1)+SMALL(H29:H32,2)</f>
        <v>100</v>
      </c>
      <c r="J29" s="37">
        <f>SUM(I29:I36)</f>
        <v>200</v>
      </c>
      <c r="K29" s="37">
        <f>RANK(J29,J5:J68,1)</f>
        <v>3</v>
      </c>
      <c r="L29" s="113">
        <v>0</v>
      </c>
      <c r="M29" s="113">
        <v>0</v>
      </c>
      <c r="N29" s="113">
        <v>0</v>
      </c>
      <c r="O29" s="113">
        <v>0</v>
      </c>
      <c r="P29" s="37">
        <f t="shared" si="2"/>
        <v>0</v>
      </c>
      <c r="Q29" s="37">
        <f>LARGE(P29:P32,1)+LARGE(P29:P32,2)</f>
        <v>0</v>
      </c>
      <c r="R29" s="37">
        <f>SUM(Q29:Q36)</f>
        <v>0</v>
      </c>
      <c r="S29" s="37">
        <f>RANK(R29,R5:R68)</f>
        <v>3</v>
      </c>
      <c r="T29" s="113">
        <v>0</v>
      </c>
      <c r="U29" s="113">
        <v>0</v>
      </c>
      <c r="V29" s="113">
        <v>0</v>
      </c>
      <c r="W29" s="113">
        <v>0</v>
      </c>
      <c r="X29" s="37">
        <f t="shared" si="1"/>
        <v>0</v>
      </c>
      <c r="Y29" s="37">
        <f>LARGE(X29:X32,1)+LARGE(X29:X32,2)</f>
        <v>0</v>
      </c>
      <c r="Z29" s="37">
        <f>SUM(Y29:Y36)</f>
        <v>0</v>
      </c>
      <c r="AA29" s="37">
        <f>RANK(Z29,Z5:Z68)</f>
        <v>3</v>
      </c>
      <c r="AB29" s="37">
        <f>SUM(AA29+S29+K29)</f>
        <v>9</v>
      </c>
      <c r="AC29" s="102">
        <f>RANK(AB29,AB5:AB68,1)</f>
        <v>3</v>
      </c>
    </row>
    <row r="30" spans="1:29" x14ac:dyDescent="0.3">
      <c r="A30" s="109"/>
      <c r="B30" s="97"/>
      <c r="C30" s="96" t="s">
        <v>49</v>
      </c>
      <c r="D30" s="131"/>
      <c r="E30" s="97"/>
      <c r="F30" s="164">
        <v>50</v>
      </c>
      <c r="G30" s="159"/>
      <c r="H30" s="34">
        <f t="shared" si="0"/>
        <v>50</v>
      </c>
      <c r="I30" s="24"/>
      <c r="J30" s="24"/>
      <c r="K30" s="24"/>
      <c r="L30" s="25">
        <v>0</v>
      </c>
      <c r="M30" s="25">
        <v>0</v>
      </c>
      <c r="N30" s="25">
        <v>0</v>
      </c>
      <c r="O30" s="25">
        <v>0</v>
      </c>
      <c r="P30" s="33">
        <f t="shared" si="2"/>
        <v>0</v>
      </c>
      <c r="Q30" s="24"/>
      <c r="R30" s="24"/>
      <c r="S30" s="24"/>
      <c r="T30" s="25">
        <v>0</v>
      </c>
      <c r="U30" s="25">
        <v>0</v>
      </c>
      <c r="V30" s="25">
        <v>0</v>
      </c>
      <c r="W30" s="25">
        <v>0</v>
      </c>
      <c r="X30" s="33">
        <f t="shared" si="1"/>
        <v>0</v>
      </c>
      <c r="Y30" s="24"/>
      <c r="Z30" s="24"/>
      <c r="AA30" s="24"/>
      <c r="AB30" s="24"/>
      <c r="AC30" s="111"/>
    </row>
    <row r="31" spans="1:29" x14ac:dyDescent="0.3">
      <c r="A31" s="109"/>
      <c r="B31" s="97"/>
      <c r="C31" s="96" t="s">
        <v>49</v>
      </c>
      <c r="D31" s="131"/>
      <c r="E31" s="97"/>
      <c r="F31" s="164">
        <v>50</v>
      </c>
      <c r="G31" s="159"/>
      <c r="H31" s="34">
        <f t="shared" si="0"/>
        <v>50</v>
      </c>
      <c r="I31" s="24"/>
      <c r="J31" s="24"/>
      <c r="K31" s="24"/>
      <c r="L31" s="25">
        <v>0</v>
      </c>
      <c r="M31" s="25">
        <v>0</v>
      </c>
      <c r="N31" s="25">
        <v>0</v>
      </c>
      <c r="O31" s="25">
        <v>0</v>
      </c>
      <c r="P31" s="33">
        <f t="shared" si="2"/>
        <v>0</v>
      </c>
      <c r="Q31" s="24"/>
      <c r="R31" s="24"/>
      <c r="S31" s="24"/>
      <c r="T31" s="25">
        <v>0</v>
      </c>
      <c r="U31" s="25">
        <v>0</v>
      </c>
      <c r="V31" s="25">
        <v>0</v>
      </c>
      <c r="W31" s="25">
        <v>0</v>
      </c>
      <c r="X31" s="33">
        <f t="shared" si="1"/>
        <v>0</v>
      </c>
      <c r="Y31" s="24"/>
      <c r="Z31" s="24"/>
      <c r="AA31" s="24"/>
      <c r="AB31" s="24"/>
      <c r="AC31" s="111"/>
    </row>
    <row r="32" spans="1:29" x14ac:dyDescent="0.3">
      <c r="A32" s="109"/>
      <c r="B32" s="97"/>
      <c r="C32" s="96" t="s">
        <v>49</v>
      </c>
      <c r="D32" s="131"/>
      <c r="E32" s="97"/>
      <c r="F32" s="164">
        <v>50</v>
      </c>
      <c r="G32" s="159"/>
      <c r="H32" s="34">
        <f t="shared" si="0"/>
        <v>50</v>
      </c>
      <c r="I32" s="24"/>
      <c r="J32" s="24"/>
      <c r="K32" s="24"/>
      <c r="L32" s="25">
        <v>0</v>
      </c>
      <c r="M32" s="25">
        <v>0</v>
      </c>
      <c r="N32" s="25">
        <v>0</v>
      </c>
      <c r="O32" s="25">
        <v>0</v>
      </c>
      <c r="P32" s="33">
        <f t="shared" si="2"/>
        <v>0</v>
      </c>
      <c r="Q32" s="24"/>
      <c r="R32" s="24"/>
      <c r="S32" s="24"/>
      <c r="T32" s="25">
        <v>0</v>
      </c>
      <c r="U32" s="25">
        <v>0</v>
      </c>
      <c r="V32" s="25">
        <v>0</v>
      </c>
      <c r="W32" s="25">
        <v>0</v>
      </c>
      <c r="X32" s="33">
        <f t="shared" si="1"/>
        <v>0</v>
      </c>
      <c r="Y32" s="24"/>
      <c r="Z32" s="24"/>
      <c r="AA32" s="24"/>
      <c r="AB32" s="24"/>
      <c r="AC32" s="111"/>
    </row>
    <row r="33" spans="1:29" x14ac:dyDescent="0.3">
      <c r="A33" s="103"/>
      <c r="B33" s="96"/>
      <c r="C33" s="96" t="s">
        <v>50</v>
      </c>
      <c r="D33" s="132"/>
      <c r="E33" s="96"/>
      <c r="F33" s="164">
        <v>50</v>
      </c>
      <c r="G33" s="159"/>
      <c r="H33" s="34">
        <f t="shared" si="0"/>
        <v>50</v>
      </c>
      <c r="I33" s="32">
        <f>SMALL(H33:H36,1)+SMALL(H33:H36,2)</f>
        <v>100</v>
      </c>
      <c r="J33" s="24"/>
      <c r="K33" s="24"/>
      <c r="L33" s="25">
        <v>0</v>
      </c>
      <c r="M33" s="25">
        <v>0</v>
      </c>
      <c r="N33" s="25">
        <v>0</v>
      </c>
      <c r="O33" s="25">
        <v>0</v>
      </c>
      <c r="P33" s="33">
        <f t="shared" si="2"/>
        <v>0</v>
      </c>
      <c r="Q33" s="33">
        <f>LARGE(P33:P36,1)+LARGE(P33:P36,2)</f>
        <v>0</v>
      </c>
      <c r="R33" s="24"/>
      <c r="S33" s="24"/>
      <c r="T33" s="26">
        <v>0</v>
      </c>
      <c r="U33" s="26">
        <v>0</v>
      </c>
      <c r="V33" s="26">
        <v>0</v>
      </c>
      <c r="W33" s="26">
        <v>0</v>
      </c>
      <c r="X33" s="33">
        <f t="shared" si="1"/>
        <v>0</v>
      </c>
      <c r="Y33" s="33">
        <f>LARGE(X33:X36,1)+LARGE(X33:X36,2)</f>
        <v>0</v>
      </c>
      <c r="Z33" s="24"/>
      <c r="AA33" s="24"/>
      <c r="AB33" s="24"/>
      <c r="AC33" s="111"/>
    </row>
    <row r="34" spans="1:29" x14ac:dyDescent="0.3">
      <c r="A34" s="103"/>
      <c r="B34" s="96"/>
      <c r="C34" s="96" t="s">
        <v>50</v>
      </c>
      <c r="D34" s="132"/>
      <c r="E34" s="96"/>
      <c r="F34" s="164">
        <v>50</v>
      </c>
      <c r="G34" s="159"/>
      <c r="H34" s="34">
        <f t="shared" si="0"/>
        <v>50</v>
      </c>
      <c r="I34" s="24"/>
      <c r="J34" s="24"/>
      <c r="K34" s="24"/>
      <c r="L34" s="25">
        <v>0</v>
      </c>
      <c r="M34" s="25">
        <v>0</v>
      </c>
      <c r="N34" s="25">
        <v>0</v>
      </c>
      <c r="O34" s="25">
        <v>0</v>
      </c>
      <c r="P34" s="33">
        <f t="shared" si="2"/>
        <v>0</v>
      </c>
      <c r="Q34" s="24"/>
      <c r="R34" s="24"/>
      <c r="S34" s="24"/>
      <c r="T34" s="26">
        <v>0</v>
      </c>
      <c r="U34" s="26">
        <v>0</v>
      </c>
      <c r="V34" s="26">
        <v>0</v>
      </c>
      <c r="W34" s="26">
        <v>0</v>
      </c>
      <c r="X34" s="33">
        <f t="shared" si="1"/>
        <v>0</v>
      </c>
      <c r="Y34" s="24"/>
      <c r="Z34" s="24"/>
      <c r="AA34" s="24"/>
      <c r="AB34" s="24"/>
      <c r="AC34" s="111"/>
    </row>
    <row r="35" spans="1:29" x14ac:dyDescent="0.3">
      <c r="A35" s="103"/>
      <c r="B35" s="96"/>
      <c r="C35" s="96" t="s">
        <v>50</v>
      </c>
      <c r="D35" s="132"/>
      <c r="E35" s="96"/>
      <c r="F35" s="164">
        <v>50</v>
      </c>
      <c r="G35" s="159"/>
      <c r="H35" s="34">
        <f t="shared" si="0"/>
        <v>50</v>
      </c>
      <c r="I35" s="24"/>
      <c r="J35" s="24"/>
      <c r="K35" s="24"/>
      <c r="L35" s="25">
        <v>0</v>
      </c>
      <c r="M35" s="25">
        <v>0</v>
      </c>
      <c r="N35" s="25">
        <v>0</v>
      </c>
      <c r="O35" s="25">
        <v>0</v>
      </c>
      <c r="P35" s="33">
        <f t="shared" si="2"/>
        <v>0</v>
      </c>
      <c r="Q35" s="24"/>
      <c r="R35" s="24"/>
      <c r="S35" s="24"/>
      <c r="T35" s="25">
        <v>0</v>
      </c>
      <c r="U35" s="25">
        <v>0</v>
      </c>
      <c r="V35" s="25">
        <v>0</v>
      </c>
      <c r="W35" s="25">
        <v>0</v>
      </c>
      <c r="X35" s="33">
        <f t="shared" si="1"/>
        <v>0</v>
      </c>
      <c r="Y35" s="24"/>
      <c r="Z35" s="24"/>
      <c r="AA35" s="24"/>
      <c r="AB35" s="24"/>
      <c r="AC35" s="111"/>
    </row>
    <row r="36" spans="1:29" ht="15" thickBot="1" x14ac:dyDescent="0.35">
      <c r="A36" s="105"/>
      <c r="B36" s="106"/>
      <c r="C36" s="106" t="s">
        <v>50</v>
      </c>
      <c r="D36" s="133"/>
      <c r="E36" s="106"/>
      <c r="F36" s="165">
        <v>50</v>
      </c>
      <c r="G36" s="163"/>
      <c r="H36" s="35">
        <f t="shared" si="0"/>
        <v>50</v>
      </c>
      <c r="I36" s="27"/>
      <c r="J36" s="27"/>
      <c r="K36" s="27"/>
      <c r="L36" s="112">
        <v>0</v>
      </c>
      <c r="M36" s="112">
        <v>0</v>
      </c>
      <c r="N36" s="112">
        <v>0</v>
      </c>
      <c r="O36" s="112">
        <v>0</v>
      </c>
      <c r="P36" s="38">
        <f t="shared" si="2"/>
        <v>0</v>
      </c>
      <c r="Q36" s="27"/>
      <c r="R36" s="27"/>
      <c r="S36" s="27"/>
      <c r="T36" s="112">
        <v>0</v>
      </c>
      <c r="U36" s="112">
        <v>0</v>
      </c>
      <c r="V36" s="112">
        <v>0</v>
      </c>
      <c r="W36" s="112">
        <v>0</v>
      </c>
      <c r="X36" s="38">
        <f t="shared" si="1"/>
        <v>0</v>
      </c>
      <c r="Y36" s="27"/>
      <c r="Z36" s="27"/>
      <c r="AA36" s="27"/>
      <c r="AB36" s="27"/>
      <c r="AC36" s="107"/>
    </row>
    <row r="37" spans="1:29" x14ac:dyDescent="0.3">
      <c r="A37" s="109"/>
      <c r="B37" s="97"/>
      <c r="C37" s="101" t="s">
        <v>49</v>
      </c>
      <c r="D37" s="130">
        <v>5</v>
      </c>
      <c r="E37" s="108"/>
      <c r="F37" s="164">
        <v>50</v>
      </c>
      <c r="G37" s="159"/>
      <c r="H37" s="36">
        <f t="shared" si="0"/>
        <v>50</v>
      </c>
      <c r="I37" s="32">
        <f>SMALL(H37:H40,1)+SMALL(H37:H40,2)</f>
        <v>100</v>
      </c>
      <c r="J37" s="37">
        <f>SUM(I37:I44)</f>
        <v>200</v>
      </c>
      <c r="K37" s="37">
        <f>RANK(J37,J5:J68,1)</f>
        <v>3</v>
      </c>
      <c r="L37" s="113">
        <v>0</v>
      </c>
      <c r="M37" s="113">
        <v>0</v>
      </c>
      <c r="N37" s="113">
        <v>0</v>
      </c>
      <c r="O37" s="113">
        <v>0</v>
      </c>
      <c r="P37" s="37">
        <f t="shared" si="2"/>
        <v>0</v>
      </c>
      <c r="Q37" s="37">
        <f>LARGE(P37:P40,1)+LARGE(P37:P40,2)</f>
        <v>0</v>
      </c>
      <c r="R37" s="37">
        <f>SUM(Q37:Q44)</f>
        <v>0</v>
      </c>
      <c r="S37" s="37">
        <f>RANK(R37,R5:R68)</f>
        <v>3</v>
      </c>
      <c r="T37" s="113">
        <v>0</v>
      </c>
      <c r="U37" s="113">
        <v>0</v>
      </c>
      <c r="V37" s="113">
        <v>0</v>
      </c>
      <c r="W37" s="113">
        <v>0</v>
      </c>
      <c r="X37" s="37">
        <f t="shared" si="1"/>
        <v>0</v>
      </c>
      <c r="Y37" s="37">
        <f>LARGE(X37:X40,1)+LARGE(X37:X40,2)</f>
        <v>0</v>
      </c>
      <c r="Z37" s="37">
        <f>SUM(Y37:Y44)</f>
        <v>0</v>
      </c>
      <c r="AA37" s="37">
        <f>RANK(Z37,Z5:Z68)</f>
        <v>3</v>
      </c>
      <c r="AB37" s="37">
        <f>SUM(AA37+S37+K37)</f>
        <v>9</v>
      </c>
      <c r="AC37" s="102">
        <f>RANK(AB37,AB5:AB68,1)</f>
        <v>3</v>
      </c>
    </row>
    <row r="38" spans="1:29" x14ac:dyDescent="0.3">
      <c r="A38" s="109"/>
      <c r="B38" s="97"/>
      <c r="C38" s="96" t="s">
        <v>49</v>
      </c>
      <c r="D38" s="131"/>
      <c r="E38" s="97"/>
      <c r="F38" s="164">
        <v>50</v>
      </c>
      <c r="G38" s="159"/>
      <c r="H38" s="34">
        <f t="shared" si="0"/>
        <v>50</v>
      </c>
      <c r="I38" s="24"/>
      <c r="J38" s="24"/>
      <c r="K38" s="24"/>
      <c r="L38" s="25">
        <v>0</v>
      </c>
      <c r="M38" s="25">
        <v>0</v>
      </c>
      <c r="N38" s="25">
        <v>0</v>
      </c>
      <c r="O38" s="25">
        <v>0</v>
      </c>
      <c r="P38" s="33">
        <f t="shared" si="2"/>
        <v>0</v>
      </c>
      <c r="Q38" s="24"/>
      <c r="R38" s="24"/>
      <c r="S38" s="24"/>
      <c r="T38" s="25">
        <v>0</v>
      </c>
      <c r="U38" s="25">
        <v>0</v>
      </c>
      <c r="V38" s="25">
        <v>0</v>
      </c>
      <c r="W38" s="25">
        <v>0</v>
      </c>
      <c r="X38" s="33">
        <f t="shared" si="1"/>
        <v>0</v>
      </c>
      <c r="Y38" s="24"/>
      <c r="Z38" s="24"/>
      <c r="AA38" s="24"/>
      <c r="AB38" s="24"/>
      <c r="AC38" s="111"/>
    </row>
    <row r="39" spans="1:29" x14ac:dyDescent="0.3">
      <c r="A39" s="109"/>
      <c r="B39" s="97"/>
      <c r="C39" s="96" t="s">
        <v>49</v>
      </c>
      <c r="D39" s="131"/>
      <c r="E39" s="97"/>
      <c r="F39" s="164">
        <v>50</v>
      </c>
      <c r="G39" s="159"/>
      <c r="H39" s="34">
        <f t="shared" si="0"/>
        <v>50</v>
      </c>
      <c r="I39" s="24"/>
      <c r="J39" s="24"/>
      <c r="K39" s="24"/>
      <c r="L39" s="25">
        <v>0</v>
      </c>
      <c r="M39" s="25">
        <v>0</v>
      </c>
      <c r="N39" s="25">
        <v>0</v>
      </c>
      <c r="O39" s="25">
        <v>0</v>
      </c>
      <c r="P39" s="33">
        <f t="shared" si="2"/>
        <v>0</v>
      </c>
      <c r="Q39" s="24"/>
      <c r="R39" s="24"/>
      <c r="S39" s="24"/>
      <c r="T39" s="26">
        <v>0</v>
      </c>
      <c r="U39" s="26">
        <v>0</v>
      </c>
      <c r="V39" s="26">
        <v>0</v>
      </c>
      <c r="W39" s="26">
        <v>0</v>
      </c>
      <c r="X39" s="33">
        <f t="shared" si="1"/>
        <v>0</v>
      </c>
      <c r="Y39" s="24"/>
      <c r="Z39" s="24"/>
      <c r="AA39" s="24"/>
      <c r="AB39" s="24"/>
      <c r="AC39" s="111"/>
    </row>
    <row r="40" spans="1:29" x14ac:dyDescent="0.3">
      <c r="A40" s="109"/>
      <c r="B40" s="97"/>
      <c r="C40" s="96" t="s">
        <v>49</v>
      </c>
      <c r="D40" s="131"/>
      <c r="E40" s="97"/>
      <c r="F40" s="164">
        <v>50</v>
      </c>
      <c r="G40" s="159"/>
      <c r="H40" s="34">
        <f t="shared" si="0"/>
        <v>50</v>
      </c>
      <c r="I40" s="24"/>
      <c r="J40" s="24"/>
      <c r="K40" s="24"/>
      <c r="L40" s="25">
        <v>0</v>
      </c>
      <c r="M40" s="25">
        <v>0</v>
      </c>
      <c r="N40" s="25">
        <v>0</v>
      </c>
      <c r="O40" s="25">
        <v>0</v>
      </c>
      <c r="P40" s="33">
        <f t="shared" si="2"/>
        <v>0</v>
      </c>
      <c r="Q40" s="24"/>
      <c r="R40" s="24"/>
      <c r="S40" s="24"/>
      <c r="T40" s="26">
        <v>0</v>
      </c>
      <c r="U40" s="26">
        <v>0</v>
      </c>
      <c r="V40" s="26">
        <v>0</v>
      </c>
      <c r="W40" s="26">
        <v>0</v>
      </c>
      <c r="X40" s="33">
        <f t="shared" si="1"/>
        <v>0</v>
      </c>
      <c r="Y40" s="24"/>
      <c r="Z40" s="24"/>
      <c r="AA40" s="24"/>
      <c r="AB40" s="24"/>
      <c r="AC40" s="111"/>
    </row>
    <row r="41" spans="1:29" x14ac:dyDescent="0.3">
      <c r="A41" s="103"/>
      <c r="B41" s="96"/>
      <c r="C41" s="96" t="s">
        <v>50</v>
      </c>
      <c r="D41" s="132"/>
      <c r="E41" s="96"/>
      <c r="F41" s="164">
        <v>50</v>
      </c>
      <c r="G41" s="159"/>
      <c r="H41" s="34">
        <f t="shared" si="0"/>
        <v>50</v>
      </c>
      <c r="I41" s="32">
        <f>SMALL(H41:H44,1)+SMALL(H41:H44,2)</f>
        <v>100</v>
      </c>
      <c r="J41" s="24"/>
      <c r="K41" s="24"/>
      <c r="L41" s="25">
        <v>0</v>
      </c>
      <c r="M41" s="25">
        <v>0</v>
      </c>
      <c r="N41" s="25">
        <v>0</v>
      </c>
      <c r="O41" s="25">
        <v>0</v>
      </c>
      <c r="P41" s="33">
        <f t="shared" si="2"/>
        <v>0</v>
      </c>
      <c r="Q41" s="33">
        <f>LARGE(P41:P44,1)+LARGE(P41:P44,2)</f>
        <v>0</v>
      </c>
      <c r="R41" s="24"/>
      <c r="S41" s="24"/>
      <c r="T41" s="25">
        <v>0</v>
      </c>
      <c r="U41" s="25">
        <v>0</v>
      </c>
      <c r="V41" s="25">
        <v>0</v>
      </c>
      <c r="W41" s="25">
        <v>0</v>
      </c>
      <c r="X41" s="33">
        <f t="shared" si="1"/>
        <v>0</v>
      </c>
      <c r="Y41" s="33">
        <f>LARGE(X41:X44,1)+LARGE(X41:X44,2)</f>
        <v>0</v>
      </c>
      <c r="Z41" s="24"/>
      <c r="AA41" s="24"/>
      <c r="AB41" s="24"/>
      <c r="AC41" s="111"/>
    </row>
    <row r="42" spans="1:29" x14ac:dyDescent="0.3">
      <c r="A42" s="103"/>
      <c r="B42" s="96"/>
      <c r="C42" s="96" t="s">
        <v>50</v>
      </c>
      <c r="D42" s="132"/>
      <c r="E42" s="96"/>
      <c r="F42" s="164">
        <v>50</v>
      </c>
      <c r="G42" s="159"/>
      <c r="H42" s="34">
        <f t="shared" si="0"/>
        <v>50</v>
      </c>
      <c r="I42" s="24"/>
      <c r="J42" s="24"/>
      <c r="K42" s="24"/>
      <c r="L42" s="25">
        <v>0</v>
      </c>
      <c r="M42" s="25">
        <v>0</v>
      </c>
      <c r="N42" s="25">
        <v>0</v>
      </c>
      <c r="O42" s="25">
        <v>0</v>
      </c>
      <c r="P42" s="33">
        <f t="shared" si="2"/>
        <v>0</v>
      </c>
      <c r="Q42" s="24"/>
      <c r="R42" s="24"/>
      <c r="S42" s="24"/>
      <c r="T42" s="25">
        <v>0</v>
      </c>
      <c r="U42" s="25">
        <v>0</v>
      </c>
      <c r="V42" s="25">
        <v>0</v>
      </c>
      <c r="W42" s="25">
        <v>0</v>
      </c>
      <c r="X42" s="33">
        <f t="shared" si="1"/>
        <v>0</v>
      </c>
      <c r="Y42" s="24"/>
      <c r="Z42" s="24"/>
      <c r="AA42" s="24"/>
      <c r="AB42" s="24"/>
      <c r="AC42" s="111"/>
    </row>
    <row r="43" spans="1:29" x14ac:dyDescent="0.3">
      <c r="A43" s="103"/>
      <c r="B43" s="96"/>
      <c r="C43" s="96" t="s">
        <v>50</v>
      </c>
      <c r="D43" s="132"/>
      <c r="E43" s="96"/>
      <c r="F43" s="164">
        <v>50</v>
      </c>
      <c r="G43" s="159"/>
      <c r="H43" s="34">
        <f t="shared" si="0"/>
        <v>50</v>
      </c>
      <c r="I43" s="24"/>
      <c r="J43" s="24"/>
      <c r="K43" s="24"/>
      <c r="L43" s="25">
        <v>0</v>
      </c>
      <c r="M43" s="25">
        <v>0</v>
      </c>
      <c r="N43" s="25">
        <v>0</v>
      </c>
      <c r="O43" s="25">
        <v>0</v>
      </c>
      <c r="P43" s="33">
        <f t="shared" si="2"/>
        <v>0</v>
      </c>
      <c r="Q43" s="24"/>
      <c r="R43" s="24"/>
      <c r="S43" s="24"/>
      <c r="T43" s="25">
        <v>0</v>
      </c>
      <c r="U43" s="25">
        <v>0</v>
      </c>
      <c r="V43" s="25">
        <v>0</v>
      </c>
      <c r="W43" s="25">
        <v>0</v>
      </c>
      <c r="X43" s="33">
        <f t="shared" si="1"/>
        <v>0</v>
      </c>
      <c r="Y43" s="24"/>
      <c r="Z43" s="24"/>
      <c r="AA43" s="24"/>
      <c r="AB43" s="24"/>
      <c r="AC43" s="111"/>
    </row>
    <row r="44" spans="1:29" ht="15" thickBot="1" x14ac:dyDescent="0.35">
      <c r="A44" s="105"/>
      <c r="B44" s="106"/>
      <c r="C44" s="98" t="s">
        <v>50</v>
      </c>
      <c r="D44" s="134"/>
      <c r="E44" s="98"/>
      <c r="F44" s="165">
        <v>50</v>
      </c>
      <c r="G44" s="163"/>
      <c r="H44" s="35">
        <f t="shared" si="0"/>
        <v>50</v>
      </c>
      <c r="I44" s="27"/>
      <c r="J44" s="99"/>
      <c r="K44" s="99"/>
      <c r="L44" s="114">
        <v>0</v>
      </c>
      <c r="M44" s="114">
        <v>0</v>
      </c>
      <c r="N44" s="114">
        <v>0</v>
      </c>
      <c r="O44" s="114">
        <v>0</v>
      </c>
      <c r="P44" s="100">
        <f t="shared" si="2"/>
        <v>0</v>
      </c>
      <c r="Q44" s="99"/>
      <c r="R44" s="99"/>
      <c r="S44" s="99"/>
      <c r="T44" s="114">
        <v>0</v>
      </c>
      <c r="U44" s="114">
        <v>0</v>
      </c>
      <c r="V44" s="114">
        <v>0</v>
      </c>
      <c r="W44" s="114">
        <v>0</v>
      </c>
      <c r="X44" s="100">
        <f t="shared" si="1"/>
        <v>0</v>
      </c>
      <c r="Y44" s="99"/>
      <c r="Z44" s="99"/>
      <c r="AA44" s="99"/>
      <c r="AB44" s="99"/>
      <c r="AC44" s="115"/>
    </row>
    <row r="45" spans="1:29" x14ac:dyDescent="0.3">
      <c r="A45" s="109"/>
      <c r="B45" s="97"/>
      <c r="C45" s="101" t="s">
        <v>49</v>
      </c>
      <c r="D45" s="130">
        <v>6</v>
      </c>
      <c r="E45" s="108"/>
      <c r="F45" s="164">
        <v>50</v>
      </c>
      <c r="G45" s="159"/>
      <c r="H45" s="36">
        <f t="shared" si="0"/>
        <v>50</v>
      </c>
      <c r="I45" s="32">
        <f>SMALL(H45:H48,1)+SMALL(H45:H48,2)</f>
        <v>100</v>
      </c>
      <c r="J45" s="120">
        <f>SUM(I45:I52)</f>
        <v>200</v>
      </c>
      <c r="K45" s="120">
        <f>RANK(J45,J5:J68,1)</f>
        <v>3</v>
      </c>
      <c r="L45" s="121">
        <v>0</v>
      </c>
      <c r="M45" s="121">
        <v>0</v>
      </c>
      <c r="N45" s="121">
        <v>0</v>
      </c>
      <c r="O45" s="121">
        <v>0</v>
      </c>
      <c r="P45" s="120">
        <f t="shared" si="2"/>
        <v>0</v>
      </c>
      <c r="Q45" s="120">
        <f>LARGE(P45:P48,1)+LARGE(P45:P48,2)</f>
        <v>0</v>
      </c>
      <c r="R45" s="120">
        <f>SUM(Q45:Q52)</f>
        <v>0</v>
      </c>
      <c r="S45" s="120">
        <f>RANK(R45,R5:R68)</f>
        <v>3</v>
      </c>
      <c r="T45" s="122">
        <v>0</v>
      </c>
      <c r="U45" s="122">
        <v>0</v>
      </c>
      <c r="V45" s="122">
        <v>0</v>
      </c>
      <c r="W45" s="122">
        <v>0</v>
      </c>
      <c r="X45" s="120">
        <f t="shared" si="1"/>
        <v>0</v>
      </c>
      <c r="Y45" s="120">
        <f>LARGE(X45:X48,1)+LARGE(X45:X48,2)</f>
        <v>0</v>
      </c>
      <c r="Z45" s="120">
        <f>SUM(Y45:Y52)</f>
        <v>0</v>
      </c>
      <c r="AA45" s="120">
        <f>RANK(Z45,Z5:Z68)</f>
        <v>3</v>
      </c>
      <c r="AB45" s="120">
        <f>SUM(AA45+S45+K45)</f>
        <v>9</v>
      </c>
      <c r="AC45" s="123">
        <f>RANK(AB45,AB5:AB68,1)</f>
        <v>3</v>
      </c>
    </row>
    <row r="46" spans="1:29" x14ac:dyDescent="0.3">
      <c r="A46" s="109"/>
      <c r="B46" s="97"/>
      <c r="C46" s="96" t="s">
        <v>49</v>
      </c>
      <c r="D46" s="131"/>
      <c r="E46" s="97"/>
      <c r="F46" s="164">
        <v>50</v>
      </c>
      <c r="G46" s="159"/>
      <c r="H46" s="34">
        <f t="shared" si="0"/>
        <v>50</v>
      </c>
      <c r="I46" s="24"/>
      <c r="J46" s="119"/>
      <c r="K46" s="119"/>
      <c r="L46" s="117">
        <v>0</v>
      </c>
      <c r="M46" s="117">
        <v>0</v>
      </c>
      <c r="N46" s="117">
        <v>0</v>
      </c>
      <c r="O46" s="117">
        <v>0</v>
      </c>
      <c r="P46" s="116">
        <f t="shared" si="2"/>
        <v>0</v>
      </c>
      <c r="Q46" s="119"/>
      <c r="R46" s="119"/>
      <c r="S46" s="119"/>
      <c r="T46" s="118">
        <v>0</v>
      </c>
      <c r="U46" s="118">
        <v>0</v>
      </c>
      <c r="V46" s="118">
        <v>0</v>
      </c>
      <c r="W46" s="118">
        <v>0</v>
      </c>
      <c r="X46" s="116">
        <f t="shared" si="1"/>
        <v>0</v>
      </c>
      <c r="Y46" s="119"/>
      <c r="Z46" s="119"/>
      <c r="AA46" s="119"/>
      <c r="AB46" s="119"/>
      <c r="AC46" s="124"/>
    </row>
    <row r="47" spans="1:29" x14ac:dyDescent="0.3">
      <c r="A47" s="109"/>
      <c r="B47" s="97"/>
      <c r="C47" s="96" t="s">
        <v>49</v>
      </c>
      <c r="D47" s="131"/>
      <c r="E47" s="97"/>
      <c r="F47" s="164">
        <v>50</v>
      </c>
      <c r="G47" s="159"/>
      <c r="H47" s="34">
        <f t="shared" si="0"/>
        <v>50</v>
      </c>
      <c r="I47" s="24"/>
      <c r="J47" s="119"/>
      <c r="K47" s="119"/>
      <c r="L47" s="117">
        <v>0</v>
      </c>
      <c r="M47" s="117">
        <v>0</v>
      </c>
      <c r="N47" s="117">
        <v>0</v>
      </c>
      <c r="O47" s="117">
        <v>0</v>
      </c>
      <c r="P47" s="116">
        <f t="shared" si="2"/>
        <v>0</v>
      </c>
      <c r="Q47" s="119"/>
      <c r="R47" s="119"/>
      <c r="S47" s="119"/>
      <c r="T47" s="117">
        <v>0</v>
      </c>
      <c r="U47" s="117">
        <v>0</v>
      </c>
      <c r="V47" s="117">
        <v>0</v>
      </c>
      <c r="W47" s="117">
        <v>0</v>
      </c>
      <c r="X47" s="116">
        <f t="shared" si="1"/>
        <v>0</v>
      </c>
      <c r="Y47" s="119"/>
      <c r="Z47" s="119"/>
      <c r="AA47" s="119"/>
      <c r="AB47" s="119"/>
      <c r="AC47" s="124"/>
    </row>
    <row r="48" spans="1:29" x14ac:dyDescent="0.3">
      <c r="A48" s="109"/>
      <c r="B48" s="97"/>
      <c r="C48" s="96" t="s">
        <v>49</v>
      </c>
      <c r="D48" s="131"/>
      <c r="E48" s="97"/>
      <c r="F48" s="164">
        <v>50</v>
      </c>
      <c r="G48" s="159"/>
      <c r="H48" s="34">
        <f t="shared" si="0"/>
        <v>50</v>
      </c>
      <c r="I48" s="24"/>
      <c r="J48" s="119"/>
      <c r="K48" s="119"/>
      <c r="L48" s="117">
        <v>0</v>
      </c>
      <c r="M48" s="117">
        <v>0</v>
      </c>
      <c r="N48" s="117">
        <v>0</v>
      </c>
      <c r="O48" s="117">
        <v>0</v>
      </c>
      <c r="P48" s="116">
        <f t="shared" si="2"/>
        <v>0</v>
      </c>
      <c r="Q48" s="119"/>
      <c r="R48" s="119"/>
      <c r="S48" s="119"/>
      <c r="T48" s="117">
        <v>0</v>
      </c>
      <c r="U48" s="117">
        <v>0</v>
      </c>
      <c r="V48" s="117">
        <v>0</v>
      </c>
      <c r="W48" s="117">
        <v>0</v>
      </c>
      <c r="X48" s="116">
        <f t="shared" si="1"/>
        <v>0</v>
      </c>
      <c r="Y48" s="119"/>
      <c r="Z48" s="119"/>
      <c r="AA48" s="119"/>
      <c r="AB48" s="119"/>
      <c r="AC48" s="124"/>
    </row>
    <row r="49" spans="1:29" x14ac:dyDescent="0.3">
      <c r="A49" s="103"/>
      <c r="B49" s="96"/>
      <c r="C49" s="96" t="s">
        <v>50</v>
      </c>
      <c r="D49" s="132"/>
      <c r="E49" s="96"/>
      <c r="F49" s="164">
        <v>50</v>
      </c>
      <c r="G49" s="159"/>
      <c r="H49" s="34">
        <f t="shared" si="0"/>
        <v>50</v>
      </c>
      <c r="I49" s="32">
        <f>SMALL(H49:H52,1)+SMALL(H49:H52,2)</f>
        <v>100</v>
      </c>
      <c r="J49" s="119"/>
      <c r="K49" s="119"/>
      <c r="L49" s="117">
        <v>0</v>
      </c>
      <c r="M49" s="117">
        <v>0</v>
      </c>
      <c r="N49" s="117">
        <v>0</v>
      </c>
      <c r="O49" s="117">
        <v>0</v>
      </c>
      <c r="P49" s="116">
        <f t="shared" si="2"/>
        <v>0</v>
      </c>
      <c r="Q49" s="116">
        <f>LARGE(P49:P52,1)+LARGE(P49:P52,2)</f>
        <v>0</v>
      </c>
      <c r="R49" s="119"/>
      <c r="S49" s="119"/>
      <c r="T49" s="117">
        <v>0</v>
      </c>
      <c r="U49" s="117">
        <v>0</v>
      </c>
      <c r="V49" s="117">
        <v>0</v>
      </c>
      <c r="W49" s="117">
        <v>0</v>
      </c>
      <c r="X49" s="116">
        <f t="shared" si="1"/>
        <v>0</v>
      </c>
      <c r="Y49" s="116">
        <f>LARGE(X49:X52,1)+LARGE(X49:X52,2)</f>
        <v>0</v>
      </c>
      <c r="Z49" s="119"/>
      <c r="AA49" s="119"/>
      <c r="AB49" s="119"/>
      <c r="AC49" s="124"/>
    </row>
    <row r="50" spans="1:29" x14ac:dyDescent="0.3">
      <c r="A50" s="103"/>
      <c r="B50" s="96"/>
      <c r="C50" s="96" t="s">
        <v>50</v>
      </c>
      <c r="D50" s="132"/>
      <c r="E50" s="96"/>
      <c r="F50" s="164">
        <v>50</v>
      </c>
      <c r="G50" s="159"/>
      <c r="H50" s="34">
        <f t="shared" si="0"/>
        <v>50</v>
      </c>
      <c r="I50" s="24"/>
      <c r="J50" s="119"/>
      <c r="K50" s="119"/>
      <c r="L50" s="117">
        <v>0</v>
      </c>
      <c r="M50" s="117">
        <v>0</v>
      </c>
      <c r="N50" s="117">
        <v>0</v>
      </c>
      <c r="O50" s="117">
        <v>0</v>
      </c>
      <c r="P50" s="116">
        <f t="shared" si="2"/>
        <v>0</v>
      </c>
      <c r="Q50" s="119"/>
      <c r="R50" s="119"/>
      <c r="S50" s="119"/>
      <c r="T50" s="117">
        <v>0</v>
      </c>
      <c r="U50" s="117">
        <v>0</v>
      </c>
      <c r="V50" s="117">
        <v>0</v>
      </c>
      <c r="W50" s="117">
        <v>0</v>
      </c>
      <c r="X50" s="116">
        <f t="shared" si="1"/>
        <v>0</v>
      </c>
      <c r="Y50" s="119"/>
      <c r="Z50" s="119"/>
      <c r="AA50" s="119"/>
      <c r="AB50" s="119"/>
      <c r="AC50" s="124"/>
    </row>
    <row r="51" spans="1:29" x14ac:dyDescent="0.3">
      <c r="A51" s="103"/>
      <c r="B51" s="96"/>
      <c r="C51" s="96" t="s">
        <v>50</v>
      </c>
      <c r="D51" s="132"/>
      <c r="E51" s="96"/>
      <c r="F51" s="164">
        <v>50</v>
      </c>
      <c r="G51" s="159"/>
      <c r="H51" s="34">
        <f t="shared" si="0"/>
        <v>50</v>
      </c>
      <c r="I51" s="24"/>
      <c r="J51" s="119"/>
      <c r="K51" s="119"/>
      <c r="L51" s="117">
        <v>0</v>
      </c>
      <c r="M51" s="117">
        <v>0</v>
      </c>
      <c r="N51" s="117">
        <v>0</v>
      </c>
      <c r="O51" s="117">
        <v>0</v>
      </c>
      <c r="P51" s="116">
        <f t="shared" si="2"/>
        <v>0</v>
      </c>
      <c r="Q51" s="119"/>
      <c r="R51" s="119"/>
      <c r="S51" s="119"/>
      <c r="T51" s="118">
        <v>0</v>
      </c>
      <c r="U51" s="118">
        <v>0</v>
      </c>
      <c r="V51" s="118">
        <v>0</v>
      </c>
      <c r="W51" s="118">
        <v>0</v>
      </c>
      <c r="X51" s="116">
        <f t="shared" si="1"/>
        <v>0</v>
      </c>
      <c r="Y51" s="119"/>
      <c r="Z51" s="119"/>
      <c r="AA51" s="119"/>
      <c r="AB51" s="119"/>
      <c r="AC51" s="124"/>
    </row>
    <row r="52" spans="1:29" ht="15" thickBot="1" x14ac:dyDescent="0.35">
      <c r="A52" s="105"/>
      <c r="B52" s="106"/>
      <c r="C52" s="106" t="s">
        <v>50</v>
      </c>
      <c r="D52" s="133"/>
      <c r="E52" s="106"/>
      <c r="F52" s="165">
        <v>50</v>
      </c>
      <c r="G52" s="163"/>
      <c r="H52" s="35">
        <f t="shared" si="0"/>
        <v>50</v>
      </c>
      <c r="I52" s="27"/>
      <c r="J52" s="125"/>
      <c r="K52" s="125"/>
      <c r="L52" s="126">
        <v>0</v>
      </c>
      <c r="M52" s="126">
        <v>0</v>
      </c>
      <c r="N52" s="126">
        <v>0</v>
      </c>
      <c r="O52" s="126">
        <v>0</v>
      </c>
      <c r="P52" s="127">
        <f t="shared" si="2"/>
        <v>0</v>
      </c>
      <c r="Q52" s="125"/>
      <c r="R52" s="125"/>
      <c r="S52" s="125"/>
      <c r="T52" s="128">
        <v>0</v>
      </c>
      <c r="U52" s="128">
        <v>0</v>
      </c>
      <c r="V52" s="128">
        <v>0</v>
      </c>
      <c r="W52" s="128">
        <v>0</v>
      </c>
      <c r="X52" s="127">
        <f t="shared" si="1"/>
        <v>0</v>
      </c>
      <c r="Y52" s="125"/>
      <c r="Z52" s="125"/>
      <c r="AA52" s="125"/>
      <c r="AB52" s="125"/>
      <c r="AC52" s="129"/>
    </row>
    <row r="53" spans="1:29" x14ac:dyDescent="0.3">
      <c r="A53" s="109"/>
      <c r="B53" s="97"/>
      <c r="C53" s="101" t="s">
        <v>49</v>
      </c>
      <c r="D53" s="130">
        <v>7</v>
      </c>
      <c r="E53" s="108"/>
      <c r="F53" s="164">
        <v>50</v>
      </c>
      <c r="G53" s="159"/>
      <c r="H53" s="36">
        <f t="shared" si="0"/>
        <v>50</v>
      </c>
      <c r="I53" s="32">
        <f>SMALL(H53:H56,1)+SMALL(H53:H56,2)</f>
        <v>100</v>
      </c>
      <c r="J53" s="37">
        <f>SUM(I53:I60)</f>
        <v>200</v>
      </c>
      <c r="K53" s="37">
        <f>RANK(J53,J5:J68,1)</f>
        <v>3</v>
      </c>
      <c r="L53" s="113">
        <v>0</v>
      </c>
      <c r="M53" s="113">
        <v>0</v>
      </c>
      <c r="N53" s="113">
        <v>0</v>
      </c>
      <c r="O53" s="113">
        <v>0</v>
      </c>
      <c r="P53" s="37">
        <f t="shared" si="2"/>
        <v>0</v>
      </c>
      <c r="Q53" s="37">
        <f>LARGE(P53:P56,1)+LARGE(P53:P56,2)</f>
        <v>0</v>
      </c>
      <c r="R53" s="37">
        <f>SUM(Q53:Q60)</f>
        <v>0</v>
      </c>
      <c r="S53" s="37">
        <f>RANK(R53,R5:R68)</f>
        <v>3</v>
      </c>
      <c r="T53" s="113">
        <v>0</v>
      </c>
      <c r="U53" s="113">
        <v>0</v>
      </c>
      <c r="V53" s="113">
        <v>0</v>
      </c>
      <c r="W53" s="113">
        <v>0</v>
      </c>
      <c r="X53" s="37">
        <f t="shared" si="1"/>
        <v>0</v>
      </c>
      <c r="Y53" s="37">
        <f>LARGE(X53:X56,1)+LARGE(X53:X56,2)</f>
        <v>0</v>
      </c>
      <c r="Z53" s="37">
        <f>SUM(Y53:Y60)</f>
        <v>0</v>
      </c>
      <c r="AA53" s="37">
        <f>RANK(Z53,Z5:Z68)</f>
        <v>3</v>
      </c>
      <c r="AB53" s="37">
        <f>SUM(AA53+S53+K53)</f>
        <v>9</v>
      </c>
      <c r="AC53" s="102">
        <f>RANK(AB53,AB5:AB68,1)</f>
        <v>3</v>
      </c>
    </row>
    <row r="54" spans="1:29" x14ac:dyDescent="0.3">
      <c r="A54" s="109"/>
      <c r="B54" s="97"/>
      <c r="C54" s="96" t="s">
        <v>49</v>
      </c>
      <c r="D54" s="131"/>
      <c r="E54" s="97"/>
      <c r="F54" s="164">
        <v>50</v>
      </c>
      <c r="G54" s="159"/>
      <c r="H54" s="34">
        <f t="shared" si="0"/>
        <v>50</v>
      </c>
      <c r="I54" s="24"/>
      <c r="J54" s="24"/>
      <c r="K54" s="24"/>
      <c r="L54" s="25">
        <v>0</v>
      </c>
      <c r="M54" s="25">
        <v>0</v>
      </c>
      <c r="N54" s="25">
        <v>0</v>
      </c>
      <c r="O54" s="25">
        <v>0</v>
      </c>
      <c r="P54" s="33">
        <f t="shared" si="2"/>
        <v>0</v>
      </c>
      <c r="Q54" s="24"/>
      <c r="R54" s="24"/>
      <c r="S54" s="24"/>
      <c r="T54" s="25">
        <v>0</v>
      </c>
      <c r="U54" s="25">
        <v>0</v>
      </c>
      <c r="V54" s="25">
        <v>0</v>
      </c>
      <c r="W54" s="25">
        <v>0</v>
      </c>
      <c r="X54" s="33">
        <f t="shared" si="1"/>
        <v>0</v>
      </c>
      <c r="Y54" s="24"/>
      <c r="Z54" s="24"/>
      <c r="AA54" s="24"/>
      <c r="AB54" s="24"/>
      <c r="AC54" s="111"/>
    </row>
    <row r="55" spans="1:29" x14ac:dyDescent="0.3">
      <c r="A55" s="109"/>
      <c r="B55" s="97"/>
      <c r="C55" s="96" t="s">
        <v>49</v>
      </c>
      <c r="D55" s="131"/>
      <c r="E55" s="97"/>
      <c r="F55" s="164">
        <v>50</v>
      </c>
      <c r="G55" s="159"/>
      <c r="H55" s="34">
        <f t="shared" si="0"/>
        <v>50</v>
      </c>
      <c r="I55" s="24"/>
      <c r="J55" s="24"/>
      <c r="K55" s="24"/>
      <c r="L55" s="25">
        <v>0</v>
      </c>
      <c r="M55" s="25">
        <v>0</v>
      </c>
      <c r="N55" s="25">
        <v>0</v>
      </c>
      <c r="O55" s="25">
        <v>0</v>
      </c>
      <c r="P55" s="33">
        <f t="shared" si="2"/>
        <v>0</v>
      </c>
      <c r="Q55" s="24"/>
      <c r="R55" s="24"/>
      <c r="S55" s="24"/>
      <c r="T55" s="25">
        <v>0</v>
      </c>
      <c r="U55" s="25">
        <v>0</v>
      </c>
      <c r="V55" s="25">
        <v>0</v>
      </c>
      <c r="W55" s="25">
        <v>0</v>
      </c>
      <c r="X55" s="33">
        <f t="shared" si="1"/>
        <v>0</v>
      </c>
      <c r="Y55" s="24"/>
      <c r="Z55" s="24"/>
      <c r="AA55" s="24"/>
      <c r="AB55" s="24"/>
      <c r="AC55" s="111"/>
    </row>
    <row r="56" spans="1:29" x14ac:dyDescent="0.3">
      <c r="A56" s="109"/>
      <c r="B56" s="97"/>
      <c r="C56" s="96" t="s">
        <v>49</v>
      </c>
      <c r="D56" s="131"/>
      <c r="E56" s="97"/>
      <c r="F56" s="164">
        <v>50</v>
      </c>
      <c r="G56" s="159"/>
      <c r="H56" s="34">
        <f t="shared" si="0"/>
        <v>50</v>
      </c>
      <c r="I56" s="24"/>
      <c r="J56" s="24"/>
      <c r="K56" s="24"/>
      <c r="L56" s="25">
        <v>0</v>
      </c>
      <c r="M56" s="25">
        <v>0</v>
      </c>
      <c r="N56" s="25">
        <v>0</v>
      </c>
      <c r="O56" s="25">
        <v>0</v>
      </c>
      <c r="P56" s="33">
        <f t="shared" si="2"/>
        <v>0</v>
      </c>
      <c r="Q56" s="24"/>
      <c r="R56" s="24"/>
      <c r="S56" s="24"/>
      <c r="T56" s="25">
        <v>0</v>
      </c>
      <c r="U56" s="25">
        <v>0</v>
      </c>
      <c r="V56" s="25">
        <v>0</v>
      </c>
      <c r="W56" s="25">
        <v>0</v>
      </c>
      <c r="X56" s="33">
        <f t="shared" si="1"/>
        <v>0</v>
      </c>
      <c r="Y56" s="24"/>
      <c r="Z56" s="24"/>
      <c r="AA56" s="24"/>
      <c r="AB56" s="24"/>
      <c r="AC56" s="111"/>
    </row>
    <row r="57" spans="1:29" x14ac:dyDescent="0.3">
      <c r="A57" s="103"/>
      <c r="B57" s="96"/>
      <c r="C57" s="96" t="s">
        <v>50</v>
      </c>
      <c r="D57" s="132"/>
      <c r="E57" s="96"/>
      <c r="F57" s="164">
        <v>50</v>
      </c>
      <c r="G57" s="159"/>
      <c r="H57" s="34">
        <f t="shared" si="0"/>
        <v>50</v>
      </c>
      <c r="I57" s="32">
        <f>SMALL(H57:H60,1)+SMALL(H57:H60,2)</f>
        <v>100</v>
      </c>
      <c r="J57" s="24"/>
      <c r="K57" s="24"/>
      <c r="L57" s="25">
        <v>0</v>
      </c>
      <c r="M57" s="25">
        <v>0</v>
      </c>
      <c r="N57" s="25">
        <v>0</v>
      </c>
      <c r="O57" s="25">
        <v>0</v>
      </c>
      <c r="P57" s="33">
        <f t="shared" si="2"/>
        <v>0</v>
      </c>
      <c r="Q57" s="33">
        <f>LARGE(P57:P60,1)+LARGE(P57:P60,2)</f>
        <v>0</v>
      </c>
      <c r="R57" s="24"/>
      <c r="S57" s="24"/>
      <c r="T57" s="26">
        <v>0</v>
      </c>
      <c r="U57" s="26">
        <v>0</v>
      </c>
      <c r="V57" s="26">
        <v>0</v>
      </c>
      <c r="W57" s="26">
        <v>0</v>
      </c>
      <c r="X57" s="33">
        <f t="shared" si="1"/>
        <v>0</v>
      </c>
      <c r="Y57" s="33">
        <f>LARGE(X57:X60,1)+LARGE(X57:X60,2)</f>
        <v>0</v>
      </c>
      <c r="Z57" s="24"/>
      <c r="AA57" s="24"/>
      <c r="AB57" s="24"/>
      <c r="AC57" s="111"/>
    </row>
    <row r="58" spans="1:29" x14ac:dyDescent="0.3">
      <c r="A58" s="103"/>
      <c r="B58" s="96"/>
      <c r="C58" s="96" t="s">
        <v>50</v>
      </c>
      <c r="D58" s="132"/>
      <c r="E58" s="96"/>
      <c r="F58" s="164">
        <v>50</v>
      </c>
      <c r="G58" s="159"/>
      <c r="H58" s="34">
        <f t="shared" si="0"/>
        <v>50</v>
      </c>
      <c r="I58" s="24"/>
      <c r="J58" s="24"/>
      <c r="K58" s="24"/>
      <c r="L58" s="25">
        <v>0</v>
      </c>
      <c r="M58" s="25">
        <v>0</v>
      </c>
      <c r="N58" s="25">
        <v>0</v>
      </c>
      <c r="O58" s="25">
        <v>0</v>
      </c>
      <c r="P58" s="33">
        <f t="shared" si="2"/>
        <v>0</v>
      </c>
      <c r="Q58" s="24"/>
      <c r="R58" s="24"/>
      <c r="S58" s="24"/>
      <c r="T58" s="26">
        <v>0</v>
      </c>
      <c r="U58" s="26">
        <v>0</v>
      </c>
      <c r="V58" s="26">
        <v>0</v>
      </c>
      <c r="W58" s="26">
        <v>0</v>
      </c>
      <c r="X58" s="33">
        <f t="shared" si="1"/>
        <v>0</v>
      </c>
      <c r="Y58" s="24"/>
      <c r="Z58" s="24"/>
      <c r="AA58" s="24"/>
      <c r="AB58" s="24"/>
      <c r="AC58" s="111"/>
    </row>
    <row r="59" spans="1:29" x14ac:dyDescent="0.3">
      <c r="A59" s="103"/>
      <c r="B59" s="96"/>
      <c r="C59" s="96" t="s">
        <v>50</v>
      </c>
      <c r="D59" s="132"/>
      <c r="E59" s="96"/>
      <c r="F59" s="164">
        <v>50</v>
      </c>
      <c r="G59" s="159"/>
      <c r="H59" s="34">
        <f t="shared" si="0"/>
        <v>50</v>
      </c>
      <c r="I59" s="24"/>
      <c r="J59" s="24"/>
      <c r="K59" s="24"/>
      <c r="L59" s="25">
        <v>0</v>
      </c>
      <c r="M59" s="25">
        <v>0</v>
      </c>
      <c r="N59" s="25">
        <v>0</v>
      </c>
      <c r="O59" s="25">
        <v>0</v>
      </c>
      <c r="P59" s="33">
        <f t="shared" si="2"/>
        <v>0</v>
      </c>
      <c r="Q59" s="24"/>
      <c r="R59" s="24"/>
      <c r="S59" s="24"/>
      <c r="T59" s="25">
        <v>0</v>
      </c>
      <c r="U59" s="25">
        <v>0</v>
      </c>
      <c r="V59" s="25">
        <v>0</v>
      </c>
      <c r="W59" s="25">
        <v>0</v>
      </c>
      <c r="X59" s="33">
        <f t="shared" si="1"/>
        <v>0</v>
      </c>
      <c r="Y59" s="24"/>
      <c r="Z59" s="24"/>
      <c r="AA59" s="24"/>
      <c r="AB59" s="24"/>
      <c r="AC59" s="111"/>
    </row>
    <row r="60" spans="1:29" ht="15" thickBot="1" x14ac:dyDescent="0.35">
      <c r="A60" s="105"/>
      <c r="B60" s="106"/>
      <c r="C60" s="106" t="s">
        <v>50</v>
      </c>
      <c r="D60" s="133"/>
      <c r="E60" s="106"/>
      <c r="F60" s="165">
        <v>50</v>
      </c>
      <c r="G60" s="163"/>
      <c r="H60" s="144">
        <f t="shared" si="0"/>
        <v>50</v>
      </c>
      <c r="I60" s="27"/>
      <c r="J60" s="27"/>
      <c r="K60" s="27"/>
      <c r="L60" s="112">
        <v>0</v>
      </c>
      <c r="M60" s="112">
        <v>0</v>
      </c>
      <c r="N60" s="112">
        <v>0</v>
      </c>
      <c r="O60" s="112">
        <v>0</v>
      </c>
      <c r="P60" s="38">
        <f t="shared" si="2"/>
        <v>0</v>
      </c>
      <c r="Q60" s="27"/>
      <c r="R60" s="27"/>
      <c r="S60" s="27"/>
      <c r="T60" s="112">
        <v>0</v>
      </c>
      <c r="U60" s="112">
        <v>0</v>
      </c>
      <c r="V60" s="112">
        <v>0</v>
      </c>
      <c r="W60" s="112">
        <v>0</v>
      </c>
      <c r="X60" s="38">
        <f t="shared" si="1"/>
        <v>0</v>
      </c>
      <c r="Y60" s="27"/>
      <c r="Z60" s="27"/>
      <c r="AA60" s="27"/>
      <c r="AB60" s="27"/>
      <c r="AC60" s="107"/>
    </row>
    <row r="61" spans="1:29" x14ac:dyDescent="0.3">
      <c r="A61" s="109"/>
      <c r="B61" s="97"/>
      <c r="C61" s="101" t="s">
        <v>49</v>
      </c>
      <c r="D61" s="130">
        <v>8</v>
      </c>
      <c r="E61" s="108"/>
      <c r="F61" s="164">
        <v>50</v>
      </c>
      <c r="G61" s="159"/>
      <c r="H61" s="36">
        <f t="shared" si="0"/>
        <v>50</v>
      </c>
      <c r="I61" s="32">
        <f>SMALL(H61:H64,1)+SMALL(H61:H64,2)</f>
        <v>100</v>
      </c>
      <c r="J61" s="37">
        <f>SUM(I61:I68)</f>
        <v>200</v>
      </c>
      <c r="K61" s="37">
        <f>RANK(J61,J5:J68,1)</f>
        <v>3</v>
      </c>
      <c r="L61" s="113">
        <v>0</v>
      </c>
      <c r="M61" s="113">
        <v>0</v>
      </c>
      <c r="N61" s="113">
        <v>0</v>
      </c>
      <c r="O61" s="113">
        <v>0</v>
      </c>
      <c r="P61" s="37">
        <f t="shared" si="2"/>
        <v>0</v>
      </c>
      <c r="Q61" s="37">
        <f>LARGE(P61:P64,1)+LARGE(P61:P64,2)</f>
        <v>0</v>
      </c>
      <c r="R61" s="37">
        <f>SUM(Q61:Q68)</f>
        <v>0</v>
      </c>
      <c r="S61" s="37">
        <f>RANK(R61,R5:R68)</f>
        <v>3</v>
      </c>
      <c r="T61" s="113">
        <v>0</v>
      </c>
      <c r="U61" s="113">
        <v>0</v>
      </c>
      <c r="V61" s="113">
        <v>0</v>
      </c>
      <c r="W61" s="113">
        <v>0</v>
      </c>
      <c r="X61" s="37">
        <f t="shared" si="1"/>
        <v>0</v>
      </c>
      <c r="Y61" s="37">
        <f>LARGE(X61:X64,1)+LARGE(X61:X64,2)</f>
        <v>0</v>
      </c>
      <c r="Z61" s="37">
        <f>SUM(Y61:Y68)</f>
        <v>0</v>
      </c>
      <c r="AA61" s="37">
        <f>RANK(Z61,Z5:Z68)</f>
        <v>3</v>
      </c>
      <c r="AB61" s="37">
        <f>SUM(AA61+S61+K61)</f>
        <v>9</v>
      </c>
      <c r="AC61" s="102">
        <f>RANK(AB61,AB5:AB68,1)</f>
        <v>3</v>
      </c>
    </row>
    <row r="62" spans="1:29" x14ac:dyDescent="0.3">
      <c r="A62" s="109"/>
      <c r="B62" s="97"/>
      <c r="C62" s="96" t="s">
        <v>49</v>
      </c>
      <c r="D62" s="131"/>
      <c r="E62" s="97"/>
      <c r="F62" s="164">
        <v>50</v>
      </c>
      <c r="G62" s="159"/>
      <c r="H62" s="34">
        <f t="shared" si="0"/>
        <v>50</v>
      </c>
      <c r="I62" s="24"/>
      <c r="J62" s="24"/>
      <c r="K62" s="24"/>
      <c r="L62" s="25">
        <v>0</v>
      </c>
      <c r="M62" s="25">
        <v>0</v>
      </c>
      <c r="N62" s="25">
        <v>0</v>
      </c>
      <c r="O62" s="25">
        <v>0</v>
      </c>
      <c r="P62" s="33">
        <f t="shared" si="2"/>
        <v>0</v>
      </c>
      <c r="Q62" s="24"/>
      <c r="R62" s="24"/>
      <c r="S62" s="24"/>
      <c r="T62" s="25">
        <v>0</v>
      </c>
      <c r="U62" s="25">
        <v>0</v>
      </c>
      <c r="V62" s="25">
        <v>0</v>
      </c>
      <c r="W62" s="25">
        <v>0</v>
      </c>
      <c r="X62" s="33">
        <f t="shared" si="1"/>
        <v>0</v>
      </c>
      <c r="Y62" s="24"/>
      <c r="Z62" s="24"/>
      <c r="AA62" s="24"/>
      <c r="AB62" s="24"/>
      <c r="AC62" s="111"/>
    </row>
    <row r="63" spans="1:29" x14ac:dyDescent="0.3">
      <c r="A63" s="109"/>
      <c r="B63" s="97"/>
      <c r="C63" s="96" t="s">
        <v>49</v>
      </c>
      <c r="D63" s="131"/>
      <c r="E63" s="97"/>
      <c r="F63" s="164">
        <v>50</v>
      </c>
      <c r="G63" s="159"/>
      <c r="H63" s="34">
        <f t="shared" si="0"/>
        <v>50</v>
      </c>
      <c r="I63" s="24"/>
      <c r="J63" s="24"/>
      <c r="K63" s="24"/>
      <c r="L63" s="25">
        <v>0</v>
      </c>
      <c r="M63" s="25">
        <v>0</v>
      </c>
      <c r="N63" s="25">
        <v>0</v>
      </c>
      <c r="O63" s="25">
        <v>0</v>
      </c>
      <c r="P63" s="33">
        <f t="shared" si="2"/>
        <v>0</v>
      </c>
      <c r="Q63" s="24"/>
      <c r="R63" s="24"/>
      <c r="S63" s="24"/>
      <c r="T63" s="26">
        <v>0</v>
      </c>
      <c r="U63" s="26">
        <v>0</v>
      </c>
      <c r="V63" s="26">
        <v>0</v>
      </c>
      <c r="W63" s="26">
        <v>0</v>
      </c>
      <c r="X63" s="33">
        <f t="shared" si="1"/>
        <v>0</v>
      </c>
      <c r="Y63" s="24"/>
      <c r="Z63" s="24"/>
      <c r="AA63" s="24"/>
      <c r="AB63" s="24"/>
      <c r="AC63" s="111"/>
    </row>
    <row r="64" spans="1:29" x14ac:dyDescent="0.3">
      <c r="A64" s="109"/>
      <c r="B64" s="97"/>
      <c r="C64" s="96" t="s">
        <v>49</v>
      </c>
      <c r="D64" s="131"/>
      <c r="E64" s="97"/>
      <c r="F64" s="164">
        <v>50</v>
      </c>
      <c r="G64" s="159"/>
      <c r="H64" s="34">
        <f t="shared" si="0"/>
        <v>50</v>
      </c>
      <c r="I64" s="24"/>
      <c r="J64" s="24"/>
      <c r="K64" s="24"/>
      <c r="L64" s="25">
        <v>0</v>
      </c>
      <c r="M64" s="25">
        <v>0</v>
      </c>
      <c r="N64" s="25">
        <v>0</v>
      </c>
      <c r="O64" s="25">
        <v>0</v>
      </c>
      <c r="P64" s="33">
        <f t="shared" si="2"/>
        <v>0</v>
      </c>
      <c r="Q64" s="24"/>
      <c r="R64" s="24"/>
      <c r="S64" s="24"/>
      <c r="T64" s="26">
        <v>0</v>
      </c>
      <c r="U64" s="26">
        <v>0</v>
      </c>
      <c r="V64" s="26">
        <v>0</v>
      </c>
      <c r="W64" s="26">
        <v>0</v>
      </c>
      <c r="X64" s="33">
        <f t="shared" si="1"/>
        <v>0</v>
      </c>
      <c r="Y64" s="24"/>
      <c r="Z64" s="24"/>
      <c r="AA64" s="24"/>
      <c r="AB64" s="24"/>
      <c r="AC64" s="111"/>
    </row>
    <row r="65" spans="1:29" x14ac:dyDescent="0.3">
      <c r="A65" s="103"/>
      <c r="B65" s="96"/>
      <c r="C65" s="96" t="s">
        <v>50</v>
      </c>
      <c r="D65" s="132"/>
      <c r="E65" s="96"/>
      <c r="F65" s="164">
        <v>50</v>
      </c>
      <c r="G65" s="159"/>
      <c r="H65" s="34">
        <f t="shared" si="0"/>
        <v>50</v>
      </c>
      <c r="I65" s="32">
        <f>SMALL(H65:H68,1)+SMALL(H65:H68,2)</f>
        <v>100</v>
      </c>
      <c r="J65" s="24"/>
      <c r="K65" s="24"/>
      <c r="L65" s="25">
        <v>0</v>
      </c>
      <c r="M65" s="25">
        <v>0</v>
      </c>
      <c r="N65" s="25">
        <v>0</v>
      </c>
      <c r="O65" s="25">
        <v>0</v>
      </c>
      <c r="P65" s="33">
        <f t="shared" si="2"/>
        <v>0</v>
      </c>
      <c r="Q65" s="33">
        <f>LARGE(P65:P68,1)+LARGE(P65:P68,2)</f>
        <v>0</v>
      </c>
      <c r="R65" s="24"/>
      <c r="S65" s="24"/>
      <c r="T65" s="25">
        <v>0</v>
      </c>
      <c r="U65" s="25">
        <v>0</v>
      </c>
      <c r="V65" s="25">
        <v>0</v>
      </c>
      <c r="W65" s="25">
        <v>0</v>
      </c>
      <c r="X65" s="33">
        <f t="shared" si="1"/>
        <v>0</v>
      </c>
      <c r="Y65" s="33">
        <f>LARGE(X65:X68,1)+LARGE(X65:X68,2)</f>
        <v>0</v>
      </c>
      <c r="Z65" s="24"/>
      <c r="AA65" s="24"/>
      <c r="AB65" s="24"/>
      <c r="AC65" s="111"/>
    </row>
    <row r="66" spans="1:29" x14ac:dyDescent="0.3">
      <c r="A66" s="103"/>
      <c r="B66" s="96"/>
      <c r="C66" s="96" t="s">
        <v>50</v>
      </c>
      <c r="D66" s="132"/>
      <c r="E66" s="96"/>
      <c r="F66" s="164">
        <v>50</v>
      </c>
      <c r="G66" s="159"/>
      <c r="H66" s="34">
        <f t="shared" si="0"/>
        <v>50</v>
      </c>
      <c r="I66" s="24"/>
      <c r="J66" s="24"/>
      <c r="K66" s="24"/>
      <c r="L66" s="25">
        <v>0</v>
      </c>
      <c r="M66" s="25">
        <v>0</v>
      </c>
      <c r="N66" s="25">
        <v>0</v>
      </c>
      <c r="O66" s="25">
        <v>0</v>
      </c>
      <c r="P66" s="33">
        <f t="shared" si="2"/>
        <v>0</v>
      </c>
      <c r="Q66" s="24"/>
      <c r="R66" s="24"/>
      <c r="S66" s="24"/>
      <c r="T66" s="25">
        <v>0</v>
      </c>
      <c r="U66" s="25">
        <v>0</v>
      </c>
      <c r="V66" s="25">
        <v>0</v>
      </c>
      <c r="W66" s="25">
        <v>0</v>
      </c>
      <c r="X66" s="33">
        <f t="shared" si="1"/>
        <v>0</v>
      </c>
      <c r="Y66" s="24"/>
      <c r="Z66" s="24"/>
      <c r="AA66" s="24"/>
      <c r="AB66" s="24"/>
      <c r="AC66" s="111"/>
    </row>
    <row r="67" spans="1:29" x14ac:dyDescent="0.3">
      <c r="A67" s="103"/>
      <c r="B67" s="96"/>
      <c r="C67" s="96" t="s">
        <v>50</v>
      </c>
      <c r="D67" s="132"/>
      <c r="E67" s="96"/>
      <c r="F67" s="164">
        <v>50</v>
      </c>
      <c r="G67" s="159"/>
      <c r="H67" s="34">
        <f t="shared" si="0"/>
        <v>50</v>
      </c>
      <c r="I67" s="24"/>
      <c r="J67" s="24"/>
      <c r="K67" s="24"/>
      <c r="L67" s="25">
        <v>0</v>
      </c>
      <c r="M67" s="25">
        <v>0</v>
      </c>
      <c r="N67" s="25">
        <v>0</v>
      </c>
      <c r="O67" s="25">
        <v>0</v>
      </c>
      <c r="P67" s="33">
        <f t="shared" si="2"/>
        <v>0</v>
      </c>
      <c r="Q67" s="24"/>
      <c r="R67" s="24"/>
      <c r="S67" s="24"/>
      <c r="T67" s="25">
        <v>0</v>
      </c>
      <c r="U67" s="25">
        <v>0</v>
      </c>
      <c r="V67" s="25">
        <v>0</v>
      </c>
      <c r="W67" s="25">
        <v>0</v>
      </c>
      <c r="X67" s="33">
        <f t="shared" si="1"/>
        <v>0</v>
      </c>
      <c r="Y67" s="24"/>
      <c r="Z67" s="24"/>
      <c r="AA67" s="24"/>
      <c r="AB67" s="24"/>
      <c r="AC67" s="111"/>
    </row>
    <row r="68" spans="1:29" ht="15" thickBot="1" x14ac:dyDescent="0.35">
      <c r="A68" s="105"/>
      <c r="B68" s="106"/>
      <c r="C68" s="106" t="s">
        <v>50</v>
      </c>
      <c r="D68" s="133"/>
      <c r="E68" s="106"/>
      <c r="F68" s="165">
        <v>50</v>
      </c>
      <c r="G68" s="163"/>
      <c r="H68" s="35">
        <f t="shared" si="0"/>
        <v>50</v>
      </c>
      <c r="I68" s="27"/>
      <c r="J68" s="27"/>
      <c r="K68" s="27"/>
      <c r="L68" s="112">
        <v>0</v>
      </c>
      <c r="M68" s="112">
        <v>0</v>
      </c>
      <c r="N68" s="112">
        <v>0</v>
      </c>
      <c r="O68" s="112">
        <v>0</v>
      </c>
      <c r="P68" s="38">
        <f t="shared" si="2"/>
        <v>0</v>
      </c>
      <c r="Q68" s="27"/>
      <c r="R68" s="27"/>
      <c r="S68" s="27"/>
      <c r="T68" s="112">
        <v>0</v>
      </c>
      <c r="U68" s="112">
        <v>0</v>
      </c>
      <c r="V68" s="112">
        <v>0</v>
      </c>
      <c r="W68" s="112">
        <v>0</v>
      </c>
      <c r="X68" s="38">
        <f t="shared" si="1"/>
        <v>0</v>
      </c>
      <c r="Y68" s="27"/>
      <c r="Z68" s="27"/>
      <c r="AA68" s="27"/>
      <c r="AB68" s="27"/>
      <c r="AC68" s="107"/>
    </row>
  </sheetData>
  <sheetProtection selectLockedCells="1" selectUnlockedCells="1"/>
  <mergeCells count="74">
    <mergeCell ref="A4:E4"/>
    <mergeCell ref="A1:D1"/>
    <mergeCell ref="F2:K2"/>
    <mergeCell ref="L2:S2"/>
    <mergeCell ref="T2:AA2"/>
    <mergeCell ref="F3:G3"/>
    <mergeCell ref="L3:O3"/>
    <mergeCell ref="T3:W3"/>
    <mergeCell ref="A2:E2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4:G64"/>
    <mergeCell ref="F65:G65"/>
    <mergeCell ref="F66:G66"/>
    <mergeCell ref="F67:G67"/>
    <mergeCell ref="F68:G6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topLeftCell="B1" zoomScaleNormal="100" workbookViewId="0">
      <selection activeCell="J19" sqref="J19"/>
    </sheetView>
  </sheetViews>
  <sheetFormatPr baseColWidth="10" defaultColWidth="10.88671875" defaultRowHeight="15" customHeight="1" x14ac:dyDescent="0.3"/>
  <cols>
    <col min="1" max="1" width="18.6640625" style="1" customWidth="1"/>
    <col min="2" max="2" width="15.33203125" style="1" customWidth="1"/>
    <col min="3" max="3" width="18.109375" style="1" customWidth="1"/>
    <col min="4" max="4" width="11.6640625" style="5" bestFit="1" customWidth="1"/>
    <col min="5" max="5" width="9.21875" style="5" customWidth="1"/>
    <col min="6" max="6" width="7.33203125" style="5" customWidth="1"/>
    <col min="7" max="7" width="5.88671875" style="5" customWidth="1"/>
    <col min="8" max="8" width="14.77734375" style="5" bestFit="1" customWidth="1"/>
    <col min="9" max="9" width="5.6640625" style="5" customWidth="1"/>
    <col min="10" max="13" width="7" style="5" customWidth="1"/>
    <col min="14" max="14" width="8.33203125" style="5" customWidth="1"/>
    <col min="15" max="15" width="6.44140625" style="5" customWidth="1"/>
    <col min="16" max="16" width="7" style="5" customWidth="1"/>
    <col min="17" max="17" width="6.44140625" style="5" customWidth="1"/>
    <col min="18" max="16384" width="10.88671875" style="1"/>
  </cols>
  <sheetData>
    <row r="1" spans="1:17" ht="21" customHeight="1" x14ac:dyDescent="0.4">
      <c r="A1" s="41" t="s">
        <v>33</v>
      </c>
      <c r="B1" s="42"/>
      <c r="C1" s="43"/>
      <c r="D1" s="7" t="s">
        <v>21</v>
      </c>
      <c r="E1" s="8"/>
      <c r="F1" s="186">
        <v>2018</v>
      </c>
      <c r="G1" s="187"/>
      <c r="H1" s="11"/>
      <c r="I1" s="12"/>
      <c r="J1" s="10"/>
      <c r="K1" s="10"/>
      <c r="L1" s="10"/>
      <c r="M1" s="10"/>
      <c r="N1" s="10"/>
      <c r="O1" s="10"/>
      <c r="P1" s="10"/>
      <c r="Q1" s="10"/>
    </row>
    <row r="2" spans="1:17" ht="11.25" customHeight="1" x14ac:dyDescent="0.4">
      <c r="A2" s="44"/>
      <c r="B2" s="44"/>
      <c r="C2" s="44"/>
      <c r="D2" s="45"/>
      <c r="E2" s="46"/>
      <c r="F2" s="46"/>
      <c r="G2" s="47"/>
      <c r="H2" s="47"/>
      <c r="I2" s="46"/>
      <c r="J2" s="47"/>
      <c r="K2" s="47"/>
      <c r="L2" s="47"/>
      <c r="M2" s="47"/>
      <c r="N2" s="47"/>
      <c r="O2" s="47"/>
      <c r="P2" s="47"/>
      <c r="Q2" s="47"/>
    </row>
    <row r="3" spans="1:17" ht="21" customHeight="1" x14ac:dyDescent="0.4">
      <c r="A3" s="48" t="s">
        <v>1</v>
      </c>
      <c r="B3" s="48" t="s">
        <v>2</v>
      </c>
      <c r="C3" s="48" t="s">
        <v>3</v>
      </c>
      <c r="D3" s="191" t="s">
        <v>4</v>
      </c>
      <c r="E3" s="192"/>
      <c r="F3" s="49" t="s">
        <v>5</v>
      </c>
      <c r="G3" s="49" t="s">
        <v>37</v>
      </c>
      <c r="H3" s="50" t="s">
        <v>34</v>
      </c>
      <c r="I3" s="50" t="s">
        <v>37</v>
      </c>
      <c r="J3" s="188" t="s">
        <v>35</v>
      </c>
      <c r="K3" s="189"/>
      <c r="L3" s="189"/>
      <c r="M3" s="190"/>
      <c r="N3" s="51" t="s">
        <v>7</v>
      </c>
      <c r="O3" s="51" t="s">
        <v>37</v>
      </c>
      <c r="P3" s="52" t="s">
        <v>8</v>
      </c>
      <c r="Q3" s="53" t="s">
        <v>6</v>
      </c>
    </row>
    <row r="4" spans="1:17" ht="21.9" customHeight="1" x14ac:dyDescent="0.4">
      <c r="A4" s="54"/>
      <c r="B4" s="54"/>
      <c r="C4" s="54"/>
      <c r="D4" s="55" t="s">
        <v>9</v>
      </c>
      <c r="E4" s="55" t="s">
        <v>10</v>
      </c>
      <c r="F4" s="55" t="s">
        <v>11</v>
      </c>
      <c r="G4" s="56"/>
      <c r="H4" s="57" t="s">
        <v>20</v>
      </c>
      <c r="I4" s="58"/>
      <c r="J4" s="59" t="s">
        <v>12</v>
      </c>
      <c r="K4" s="59" t="s">
        <v>13</v>
      </c>
      <c r="L4" s="59" t="s">
        <v>14</v>
      </c>
      <c r="M4" s="59" t="s">
        <v>36</v>
      </c>
      <c r="N4" s="57"/>
      <c r="O4" s="56"/>
      <c r="P4" s="59" t="s">
        <v>15</v>
      </c>
      <c r="Q4" s="60" t="s">
        <v>15</v>
      </c>
    </row>
    <row r="5" spans="1:17" ht="19.5" customHeight="1" x14ac:dyDescent="0.3">
      <c r="A5" s="147" t="s">
        <v>62</v>
      </c>
      <c r="B5" s="150" t="s">
        <v>63</v>
      </c>
      <c r="C5" s="96" t="s">
        <v>61</v>
      </c>
      <c r="D5" s="63">
        <v>9.4</v>
      </c>
      <c r="E5" s="63">
        <v>8.1999999999999993</v>
      </c>
      <c r="F5" s="32">
        <f t="shared" ref="F5:F27" si="0">D5+E5</f>
        <v>17.600000000000001</v>
      </c>
      <c r="G5" s="33">
        <f t="shared" ref="G5:G27" si="1">RANK(F5,$F$5:$F$27,1)</f>
        <v>1</v>
      </c>
      <c r="H5" s="26">
        <v>1</v>
      </c>
      <c r="I5" s="33">
        <f t="shared" ref="I5:I27" si="2">RANK(H5,$H$5:$H$27,0)</f>
        <v>1</v>
      </c>
      <c r="J5" s="26">
        <v>4</v>
      </c>
      <c r="K5" s="26">
        <v>2</v>
      </c>
      <c r="L5" s="26">
        <v>3</v>
      </c>
      <c r="M5" s="26">
        <v>2</v>
      </c>
      <c r="N5" s="33">
        <f>SUM(J5:M5)-MIN(J5:M5)</f>
        <v>9</v>
      </c>
      <c r="O5" s="33">
        <f t="shared" ref="O5:O27" si="3">RANK(N5,$N$5:$N$27,0)</f>
        <v>1</v>
      </c>
      <c r="P5" s="33">
        <f t="shared" ref="P5:P27" si="4">G5+I5+O5</f>
        <v>3</v>
      </c>
      <c r="Q5" s="33">
        <f t="shared" ref="Q5:Q27" si="5">RANK(P5,$P$5:$P$27,1)</f>
        <v>1</v>
      </c>
    </row>
    <row r="6" spans="1:17" ht="19.5" customHeight="1" x14ac:dyDescent="0.35">
      <c r="A6" s="61"/>
      <c r="B6" s="61"/>
      <c r="C6" s="62"/>
      <c r="D6" s="63">
        <v>50</v>
      </c>
      <c r="E6" s="63"/>
      <c r="F6" s="32">
        <f t="shared" si="0"/>
        <v>50</v>
      </c>
      <c r="G6" s="33">
        <f t="shared" si="1"/>
        <v>2</v>
      </c>
      <c r="H6" s="26"/>
      <c r="I6" s="33">
        <f t="shared" si="2"/>
        <v>2</v>
      </c>
      <c r="J6" s="26">
        <v>0</v>
      </c>
      <c r="K6" s="26">
        <v>0</v>
      </c>
      <c r="L6" s="26">
        <v>0</v>
      </c>
      <c r="M6" s="26">
        <v>0</v>
      </c>
      <c r="N6" s="33">
        <f t="shared" ref="N6:N27" si="6">SUM(J6:M6)-MIN(J6:M6)</f>
        <v>0</v>
      </c>
      <c r="O6" s="33">
        <f t="shared" si="3"/>
        <v>2</v>
      </c>
      <c r="P6" s="33">
        <f t="shared" si="4"/>
        <v>6</v>
      </c>
      <c r="Q6" s="33">
        <f t="shared" si="5"/>
        <v>2</v>
      </c>
    </row>
    <row r="7" spans="1:17" ht="19.5" customHeight="1" x14ac:dyDescent="0.35">
      <c r="A7" s="61"/>
      <c r="B7" s="61"/>
      <c r="C7" s="62"/>
      <c r="D7" s="63">
        <v>50</v>
      </c>
      <c r="E7" s="63"/>
      <c r="F7" s="32">
        <f t="shared" si="0"/>
        <v>50</v>
      </c>
      <c r="G7" s="33">
        <f t="shared" si="1"/>
        <v>2</v>
      </c>
      <c r="H7" s="26"/>
      <c r="I7" s="33">
        <f t="shared" si="2"/>
        <v>2</v>
      </c>
      <c r="J7" s="26">
        <v>0</v>
      </c>
      <c r="K7" s="26">
        <v>0</v>
      </c>
      <c r="L7" s="26">
        <v>0</v>
      </c>
      <c r="M7" s="26">
        <v>0</v>
      </c>
      <c r="N7" s="33">
        <f t="shared" si="6"/>
        <v>0</v>
      </c>
      <c r="O7" s="33">
        <f t="shared" si="3"/>
        <v>2</v>
      </c>
      <c r="P7" s="33">
        <f t="shared" si="4"/>
        <v>6</v>
      </c>
      <c r="Q7" s="33">
        <f t="shared" si="5"/>
        <v>2</v>
      </c>
    </row>
    <row r="8" spans="1:17" ht="19.5" customHeight="1" x14ac:dyDescent="0.4">
      <c r="A8" s="64"/>
      <c r="B8" s="64"/>
      <c r="C8" s="64"/>
      <c r="D8" s="63">
        <v>50</v>
      </c>
      <c r="E8" s="63"/>
      <c r="F8" s="32">
        <f t="shared" si="0"/>
        <v>50</v>
      </c>
      <c r="G8" s="33">
        <f t="shared" si="1"/>
        <v>2</v>
      </c>
      <c r="H8" s="25"/>
      <c r="I8" s="33">
        <f t="shared" si="2"/>
        <v>2</v>
      </c>
      <c r="J8" s="25"/>
      <c r="K8" s="25">
        <v>0</v>
      </c>
      <c r="L8" s="25"/>
      <c r="M8" s="25"/>
      <c r="N8" s="33">
        <f t="shared" si="6"/>
        <v>0</v>
      </c>
      <c r="O8" s="33">
        <f t="shared" si="3"/>
        <v>2</v>
      </c>
      <c r="P8" s="33">
        <f t="shared" si="4"/>
        <v>6</v>
      </c>
      <c r="Q8" s="33">
        <f t="shared" si="5"/>
        <v>2</v>
      </c>
    </row>
    <row r="9" spans="1:17" ht="19.5" customHeight="1" x14ac:dyDescent="0.4">
      <c r="A9" s="64"/>
      <c r="B9" s="64"/>
      <c r="C9" s="64"/>
      <c r="D9" s="63">
        <v>50</v>
      </c>
      <c r="E9" s="63"/>
      <c r="F9" s="32">
        <f t="shared" si="0"/>
        <v>50</v>
      </c>
      <c r="G9" s="33">
        <f t="shared" si="1"/>
        <v>2</v>
      </c>
      <c r="H9" s="25"/>
      <c r="I9" s="33">
        <f t="shared" si="2"/>
        <v>2</v>
      </c>
      <c r="J9" s="25">
        <v>0</v>
      </c>
      <c r="K9" s="25">
        <v>0</v>
      </c>
      <c r="L9" s="25">
        <v>0</v>
      </c>
      <c r="M9" s="25">
        <v>0</v>
      </c>
      <c r="N9" s="33">
        <f t="shared" si="6"/>
        <v>0</v>
      </c>
      <c r="O9" s="33">
        <f t="shared" si="3"/>
        <v>2</v>
      </c>
      <c r="P9" s="33">
        <f t="shared" si="4"/>
        <v>6</v>
      </c>
      <c r="Q9" s="33">
        <f t="shared" si="5"/>
        <v>2</v>
      </c>
    </row>
    <row r="10" spans="1:17" ht="19.5" customHeight="1" x14ac:dyDescent="0.4">
      <c r="A10" s="64"/>
      <c r="B10" s="64"/>
      <c r="C10" s="64"/>
      <c r="D10" s="63">
        <v>50</v>
      </c>
      <c r="E10" s="63"/>
      <c r="F10" s="32">
        <f t="shared" si="0"/>
        <v>50</v>
      </c>
      <c r="G10" s="33">
        <f t="shared" si="1"/>
        <v>2</v>
      </c>
      <c r="H10" s="25"/>
      <c r="I10" s="33">
        <f t="shared" si="2"/>
        <v>2</v>
      </c>
      <c r="J10" s="25"/>
      <c r="K10" s="25">
        <v>0</v>
      </c>
      <c r="L10" s="25">
        <v>0</v>
      </c>
      <c r="M10" s="25"/>
      <c r="N10" s="33">
        <f t="shared" si="6"/>
        <v>0</v>
      </c>
      <c r="O10" s="33">
        <f t="shared" si="3"/>
        <v>2</v>
      </c>
      <c r="P10" s="33">
        <f t="shared" si="4"/>
        <v>6</v>
      </c>
      <c r="Q10" s="33">
        <f t="shared" si="5"/>
        <v>2</v>
      </c>
    </row>
    <row r="11" spans="1:17" ht="19.5" customHeight="1" x14ac:dyDescent="0.4">
      <c r="A11" s="64"/>
      <c r="B11" s="64"/>
      <c r="C11" s="64"/>
      <c r="D11" s="63">
        <v>50</v>
      </c>
      <c r="E11" s="63"/>
      <c r="F11" s="32">
        <f t="shared" si="0"/>
        <v>50</v>
      </c>
      <c r="G11" s="33">
        <f t="shared" si="1"/>
        <v>2</v>
      </c>
      <c r="H11" s="25"/>
      <c r="I11" s="33">
        <f t="shared" si="2"/>
        <v>2</v>
      </c>
      <c r="J11" s="25"/>
      <c r="K11" s="25"/>
      <c r="L11" s="25"/>
      <c r="M11" s="25"/>
      <c r="N11" s="33">
        <f t="shared" si="6"/>
        <v>0</v>
      </c>
      <c r="O11" s="33">
        <f t="shared" si="3"/>
        <v>2</v>
      </c>
      <c r="P11" s="33">
        <f t="shared" si="4"/>
        <v>6</v>
      </c>
      <c r="Q11" s="33">
        <f t="shared" si="5"/>
        <v>2</v>
      </c>
    </row>
    <row r="12" spans="1:17" ht="19.5" customHeight="1" x14ac:dyDescent="0.4">
      <c r="A12" s="64"/>
      <c r="B12" s="64"/>
      <c r="C12" s="65"/>
      <c r="D12" s="63">
        <v>50</v>
      </c>
      <c r="E12" s="63"/>
      <c r="F12" s="32">
        <f t="shared" si="0"/>
        <v>50</v>
      </c>
      <c r="G12" s="33">
        <f t="shared" si="1"/>
        <v>2</v>
      </c>
      <c r="H12" s="25"/>
      <c r="I12" s="33">
        <f t="shared" si="2"/>
        <v>2</v>
      </c>
      <c r="J12" s="25"/>
      <c r="K12" s="25"/>
      <c r="L12" s="25"/>
      <c r="M12" s="25"/>
      <c r="N12" s="33">
        <f t="shared" si="6"/>
        <v>0</v>
      </c>
      <c r="O12" s="33">
        <f t="shared" si="3"/>
        <v>2</v>
      </c>
      <c r="P12" s="33">
        <f t="shared" si="4"/>
        <v>6</v>
      </c>
      <c r="Q12" s="33">
        <f t="shared" si="5"/>
        <v>2</v>
      </c>
    </row>
    <row r="13" spans="1:17" ht="19.5" customHeight="1" x14ac:dyDescent="0.4">
      <c r="A13" s="64"/>
      <c r="B13" s="64"/>
      <c r="C13" s="64"/>
      <c r="D13" s="63">
        <v>50</v>
      </c>
      <c r="E13" s="63"/>
      <c r="F13" s="32">
        <f t="shared" si="0"/>
        <v>50</v>
      </c>
      <c r="G13" s="33">
        <f t="shared" si="1"/>
        <v>2</v>
      </c>
      <c r="H13" s="25"/>
      <c r="I13" s="33">
        <f t="shared" si="2"/>
        <v>2</v>
      </c>
      <c r="J13" s="25"/>
      <c r="K13" s="25"/>
      <c r="L13" s="25"/>
      <c r="M13" s="25"/>
      <c r="N13" s="33">
        <f t="shared" si="6"/>
        <v>0</v>
      </c>
      <c r="O13" s="33">
        <f t="shared" si="3"/>
        <v>2</v>
      </c>
      <c r="P13" s="33">
        <f t="shared" si="4"/>
        <v>6</v>
      </c>
      <c r="Q13" s="33">
        <f t="shared" si="5"/>
        <v>2</v>
      </c>
    </row>
    <row r="14" spans="1:17" ht="19.5" customHeight="1" x14ac:dyDescent="0.4">
      <c r="A14" s="64"/>
      <c r="B14" s="64"/>
      <c r="C14" s="64"/>
      <c r="D14" s="63">
        <v>50</v>
      </c>
      <c r="E14" s="63"/>
      <c r="F14" s="32">
        <f t="shared" si="0"/>
        <v>50</v>
      </c>
      <c r="G14" s="33">
        <f t="shared" si="1"/>
        <v>2</v>
      </c>
      <c r="H14" s="25"/>
      <c r="I14" s="33">
        <f t="shared" si="2"/>
        <v>2</v>
      </c>
      <c r="J14" s="25"/>
      <c r="K14" s="25"/>
      <c r="L14" s="25"/>
      <c r="M14" s="25"/>
      <c r="N14" s="33">
        <f t="shared" si="6"/>
        <v>0</v>
      </c>
      <c r="O14" s="33">
        <f t="shared" si="3"/>
        <v>2</v>
      </c>
      <c r="P14" s="33">
        <f t="shared" si="4"/>
        <v>6</v>
      </c>
      <c r="Q14" s="33">
        <f t="shared" si="5"/>
        <v>2</v>
      </c>
    </row>
    <row r="15" spans="1:17" ht="19.5" customHeight="1" x14ac:dyDescent="0.4">
      <c r="A15" s="64"/>
      <c r="B15" s="64"/>
      <c r="C15" s="64"/>
      <c r="D15" s="63">
        <v>50</v>
      </c>
      <c r="E15" s="63"/>
      <c r="F15" s="32">
        <f t="shared" si="0"/>
        <v>50</v>
      </c>
      <c r="G15" s="33">
        <f t="shared" si="1"/>
        <v>2</v>
      </c>
      <c r="H15" s="25"/>
      <c r="I15" s="33">
        <f t="shared" si="2"/>
        <v>2</v>
      </c>
      <c r="J15" s="25"/>
      <c r="K15" s="25"/>
      <c r="L15" s="25"/>
      <c r="M15" s="25"/>
      <c r="N15" s="33">
        <f t="shared" si="6"/>
        <v>0</v>
      </c>
      <c r="O15" s="33">
        <f t="shared" si="3"/>
        <v>2</v>
      </c>
      <c r="P15" s="33">
        <f t="shared" si="4"/>
        <v>6</v>
      </c>
      <c r="Q15" s="33">
        <f t="shared" si="5"/>
        <v>2</v>
      </c>
    </row>
    <row r="16" spans="1:17" ht="19.5" customHeight="1" x14ac:dyDescent="0.4">
      <c r="A16" s="64"/>
      <c r="B16" s="64"/>
      <c r="C16" s="64"/>
      <c r="D16" s="63">
        <v>50</v>
      </c>
      <c r="E16" s="63"/>
      <c r="F16" s="32">
        <f t="shared" si="0"/>
        <v>50</v>
      </c>
      <c r="G16" s="33">
        <f t="shared" si="1"/>
        <v>2</v>
      </c>
      <c r="H16" s="25"/>
      <c r="I16" s="33">
        <f t="shared" si="2"/>
        <v>2</v>
      </c>
      <c r="J16" s="25"/>
      <c r="K16" s="25"/>
      <c r="L16" s="25"/>
      <c r="M16" s="25"/>
      <c r="N16" s="33">
        <f t="shared" si="6"/>
        <v>0</v>
      </c>
      <c r="O16" s="33">
        <f t="shared" si="3"/>
        <v>2</v>
      </c>
      <c r="P16" s="33">
        <f t="shared" si="4"/>
        <v>6</v>
      </c>
      <c r="Q16" s="33">
        <f t="shared" si="5"/>
        <v>2</v>
      </c>
    </row>
    <row r="17" spans="1:17" ht="19.5" customHeight="1" x14ac:dyDescent="0.4">
      <c r="A17" s="64"/>
      <c r="B17" s="64"/>
      <c r="C17" s="64"/>
      <c r="D17" s="63">
        <v>50</v>
      </c>
      <c r="E17" s="63"/>
      <c r="F17" s="32">
        <f t="shared" si="0"/>
        <v>50</v>
      </c>
      <c r="G17" s="33">
        <f t="shared" si="1"/>
        <v>2</v>
      </c>
      <c r="H17" s="25"/>
      <c r="I17" s="33">
        <f t="shared" si="2"/>
        <v>2</v>
      </c>
      <c r="J17" s="25"/>
      <c r="K17" s="25"/>
      <c r="L17" s="25"/>
      <c r="M17" s="25"/>
      <c r="N17" s="33">
        <f t="shared" si="6"/>
        <v>0</v>
      </c>
      <c r="O17" s="33">
        <f t="shared" si="3"/>
        <v>2</v>
      </c>
      <c r="P17" s="33">
        <f t="shared" si="4"/>
        <v>6</v>
      </c>
      <c r="Q17" s="33">
        <f t="shared" si="5"/>
        <v>2</v>
      </c>
    </row>
    <row r="18" spans="1:17" ht="19.5" customHeight="1" x14ac:dyDescent="0.4">
      <c r="A18" s="64"/>
      <c r="B18" s="64"/>
      <c r="C18" s="64"/>
      <c r="D18" s="63">
        <v>50</v>
      </c>
      <c r="E18" s="63"/>
      <c r="F18" s="32">
        <f t="shared" si="0"/>
        <v>50</v>
      </c>
      <c r="G18" s="33">
        <f t="shared" si="1"/>
        <v>2</v>
      </c>
      <c r="H18" s="25"/>
      <c r="I18" s="33">
        <f t="shared" si="2"/>
        <v>2</v>
      </c>
      <c r="J18" s="25"/>
      <c r="K18" s="25"/>
      <c r="L18" s="25"/>
      <c r="M18" s="25"/>
      <c r="N18" s="33">
        <f t="shared" si="6"/>
        <v>0</v>
      </c>
      <c r="O18" s="33">
        <f t="shared" si="3"/>
        <v>2</v>
      </c>
      <c r="P18" s="33">
        <f t="shared" si="4"/>
        <v>6</v>
      </c>
      <c r="Q18" s="33">
        <f t="shared" si="5"/>
        <v>2</v>
      </c>
    </row>
    <row r="19" spans="1:17" ht="19.5" customHeight="1" x14ac:dyDescent="0.4">
      <c r="A19" s="64"/>
      <c r="B19" s="64"/>
      <c r="C19" s="64"/>
      <c r="D19" s="63">
        <v>50</v>
      </c>
      <c r="E19" s="63"/>
      <c r="F19" s="32">
        <f t="shared" si="0"/>
        <v>50</v>
      </c>
      <c r="G19" s="33">
        <f t="shared" si="1"/>
        <v>2</v>
      </c>
      <c r="H19" s="25"/>
      <c r="I19" s="33">
        <f t="shared" si="2"/>
        <v>2</v>
      </c>
      <c r="J19" s="25"/>
      <c r="K19" s="25"/>
      <c r="L19" s="25"/>
      <c r="M19" s="25"/>
      <c r="N19" s="33">
        <f t="shared" si="6"/>
        <v>0</v>
      </c>
      <c r="O19" s="33">
        <f t="shared" si="3"/>
        <v>2</v>
      </c>
      <c r="P19" s="33">
        <f t="shared" si="4"/>
        <v>6</v>
      </c>
      <c r="Q19" s="33">
        <f t="shared" si="5"/>
        <v>2</v>
      </c>
    </row>
    <row r="20" spans="1:17" ht="19.5" customHeight="1" x14ac:dyDescent="0.4">
      <c r="A20" s="64"/>
      <c r="B20" s="64"/>
      <c r="C20" s="64"/>
      <c r="D20" s="63">
        <v>50</v>
      </c>
      <c r="E20" s="63"/>
      <c r="F20" s="32">
        <f t="shared" si="0"/>
        <v>50</v>
      </c>
      <c r="G20" s="33">
        <f t="shared" si="1"/>
        <v>2</v>
      </c>
      <c r="H20" s="25"/>
      <c r="I20" s="33">
        <f t="shared" si="2"/>
        <v>2</v>
      </c>
      <c r="J20" s="25"/>
      <c r="K20" s="25"/>
      <c r="L20" s="25"/>
      <c r="M20" s="25"/>
      <c r="N20" s="33">
        <f t="shared" si="6"/>
        <v>0</v>
      </c>
      <c r="O20" s="33">
        <f t="shared" si="3"/>
        <v>2</v>
      </c>
      <c r="P20" s="33">
        <f t="shared" si="4"/>
        <v>6</v>
      </c>
      <c r="Q20" s="33">
        <f t="shared" si="5"/>
        <v>2</v>
      </c>
    </row>
    <row r="21" spans="1:17" ht="19.5" customHeight="1" x14ac:dyDescent="0.4">
      <c r="A21" s="64"/>
      <c r="B21" s="64"/>
      <c r="C21" s="64"/>
      <c r="D21" s="63">
        <v>50</v>
      </c>
      <c r="E21" s="63"/>
      <c r="F21" s="32">
        <f t="shared" si="0"/>
        <v>50</v>
      </c>
      <c r="G21" s="33">
        <f t="shared" si="1"/>
        <v>2</v>
      </c>
      <c r="H21" s="25"/>
      <c r="I21" s="33">
        <f t="shared" si="2"/>
        <v>2</v>
      </c>
      <c r="J21" s="25"/>
      <c r="K21" s="25"/>
      <c r="L21" s="25"/>
      <c r="M21" s="25"/>
      <c r="N21" s="33">
        <f t="shared" si="6"/>
        <v>0</v>
      </c>
      <c r="O21" s="33">
        <f t="shared" si="3"/>
        <v>2</v>
      </c>
      <c r="P21" s="33">
        <f t="shared" si="4"/>
        <v>6</v>
      </c>
      <c r="Q21" s="33">
        <f t="shared" si="5"/>
        <v>2</v>
      </c>
    </row>
    <row r="22" spans="1:17" ht="19.5" customHeight="1" x14ac:dyDescent="0.4">
      <c r="A22" s="64"/>
      <c r="B22" s="64"/>
      <c r="C22" s="64"/>
      <c r="D22" s="63">
        <v>50</v>
      </c>
      <c r="E22" s="63"/>
      <c r="F22" s="32">
        <f t="shared" si="0"/>
        <v>50</v>
      </c>
      <c r="G22" s="33">
        <f t="shared" si="1"/>
        <v>2</v>
      </c>
      <c r="H22" s="25"/>
      <c r="I22" s="33">
        <f t="shared" si="2"/>
        <v>2</v>
      </c>
      <c r="J22" s="25"/>
      <c r="K22" s="25"/>
      <c r="L22" s="25"/>
      <c r="M22" s="25"/>
      <c r="N22" s="33">
        <f t="shared" si="6"/>
        <v>0</v>
      </c>
      <c r="O22" s="33">
        <f t="shared" si="3"/>
        <v>2</v>
      </c>
      <c r="P22" s="33">
        <f t="shared" si="4"/>
        <v>6</v>
      </c>
      <c r="Q22" s="33">
        <f t="shared" si="5"/>
        <v>2</v>
      </c>
    </row>
    <row r="23" spans="1:17" ht="19.5" customHeight="1" x14ac:dyDescent="0.4">
      <c r="A23" s="64"/>
      <c r="B23" s="64"/>
      <c r="C23" s="64"/>
      <c r="D23" s="63">
        <v>50</v>
      </c>
      <c r="E23" s="63"/>
      <c r="F23" s="32">
        <f t="shared" si="0"/>
        <v>50</v>
      </c>
      <c r="G23" s="33">
        <f t="shared" si="1"/>
        <v>2</v>
      </c>
      <c r="H23" s="25"/>
      <c r="I23" s="33">
        <f t="shared" si="2"/>
        <v>2</v>
      </c>
      <c r="J23" s="25"/>
      <c r="K23" s="25"/>
      <c r="L23" s="25"/>
      <c r="M23" s="25"/>
      <c r="N23" s="33">
        <f t="shared" si="6"/>
        <v>0</v>
      </c>
      <c r="O23" s="33">
        <f t="shared" si="3"/>
        <v>2</v>
      </c>
      <c r="P23" s="33">
        <f t="shared" si="4"/>
        <v>6</v>
      </c>
      <c r="Q23" s="33">
        <f t="shared" si="5"/>
        <v>2</v>
      </c>
    </row>
    <row r="24" spans="1:17" ht="19.5" customHeight="1" x14ac:dyDescent="0.4">
      <c r="A24" s="64"/>
      <c r="B24" s="64"/>
      <c r="C24" s="64"/>
      <c r="D24" s="63">
        <v>50</v>
      </c>
      <c r="E24" s="63"/>
      <c r="F24" s="32">
        <f t="shared" si="0"/>
        <v>50</v>
      </c>
      <c r="G24" s="33">
        <f t="shared" si="1"/>
        <v>2</v>
      </c>
      <c r="H24" s="25"/>
      <c r="I24" s="33">
        <f t="shared" si="2"/>
        <v>2</v>
      </c>
      <c r="J24" s="25"/>
      <c r="K24" s="25"/>
      <c r="L24" s="25"/>
      <c r="M24" s="25"/>
      <c r="N24" s="33">
        <f t="shared" si="6"/>
        <v>0</v>
      </c>
      <c r="O24" s="33">
        <f t="shared" si="3"/>
        <v>2</v>
      </c>
      <c r="P24" s="33">
        <f t="shared" si="4"/>
        <v>6</v>
      </c>
      <c r="Q24" s="33">
        <f t="shared" si="5"/>
        <v>2</v>
      </c>
    </row>
    <row r="25" spans="1:17" ht="19.5" customHeight="1" x14ac:dyDescent="0.4">
      <c r="A25" s="64"/>
      <c r="B25" s="64"/>
      <c r="C25" s="64"/>
      <c r="D25" s="63">
        <v>50</v>
      </c>
      <c r="E25" s="63"/>
      <c r="F25" s="32">
        <f t="shared" si="0"/>
        <v>50</v>
      </c>
      <c r="G25" s="33">
        <f t="shared" si="1"/>
        <v>2</v>
      </c>
      <c r="H25" s="25"/>
      <c r="I25" s="33">
        <f t="shared" si="2"/>
        <v>2</v>
      </c>
      <c r="J25" s="25"/>
      <c r="K25" s="25"/>
      <c r="L25" s="25"/>
      <c r="M25" s="25"/>
      <c r="N25" s="33">
        <f t="shared" si="6"/>
        <v>0</v>
      </c>
      <c r="O25" s="33">
        <f t="shared" si="3"/>
        <v>2</v>
      </c>
      <c r="P25" s="33">
        <f t="shared" si="4"/>
        <v>6</v>
      </c>
      <c r="Q25" s="33">
        <f t="shared" si="5"/>
        <v>2</v>
      </c>
    </row>
    <row r="26" spans="1:17" ht="19.5" customHeight="1" x14ac:dyDescent="0.4">
      <c r="A26" s="64"/>
      <c r="B26" s="64"/>
      <c r="C26" s="64"/>
      <c r="D26" s="63">
        <v>50</v>
      </c>
      <c r="E26" s="63"/>
      <c r="F26" s="32">
        <f t="shared" si="0"/>
        <v>50</v>
      </c>
      <c r="G26" s="33">
        <f t="shared" si="1"/>
        <v>2</v>
      </c>
      <c r="H26" s="25"/>
      <c r="I26" s="33">
        <f t="shared" si="2"/>
        <v>2</v>
      </c>
      <c r="J26" s="25"/>
      <c r="K26" s="25"/>
      <c r="L26" s="25"/>
      <c r="M26" s="25"/>
      <c r="N26" s="33">
        <f t="shared" si="6"/>
        <v>0</v>
      </c>
      <c r="O26" s="33">
        <f t="shared" si="3"/>
        <v>2</v>
      </c>
      <c r="P26" s="33">
        <f t="shared" si="4"/>
        <v>6</v>
      </c>
      <c r="Q26" s="33">
        <f t="shared" si="5"/>
        <v>2</v>
      </c>
    </row>
    <row r="27" spans="1:17" ht="19.5" customHeight="1" x14ac:dyDescent="0.4">
      <c r="A27" s="64"/>
      <c r="B27" s="64"/>
      <c r="C27" s="64"/>
      <c r="D27" s="63">
        <v>50</v>
      </c>
      <c r="E27" s="63"/>
      <c r="F27" s="32">
        <f t="shared" si="0"/>
        <v>50</v>
      </c>
      <c r="G27" s="33">
        <f t="shared" si="1"/>
        <v>2</v>
      </c>
      <c r="H27" s="26">
        <v>0</v>
      </c>
      <c r="I27" s="33">
        <f t="shared" si="2"/>
        <v>2</v>
      </c>
      <c r="J27" s="25"/>
      <c r="K27" s="25"/>
      <c r="L27" s="25"/>
      <c r="M27" s="25"/>
      <c r="N27" s="33">
        <f t="shared" si="6"/>
        <v>0</v>
      </c>
      <c r="O27" s="33">
        <f t="shared" si="3"/>
        <v>2</v>
      </c>
      <c r="P27" s="33">
        <f t="shared" si="4"/>
        <v>6</v>
      </c>
      <c r="Q27" s="33">
        <f t="shared" si="5"/>
        <v>2</v>
      </c>
    </row>
  </sheetData>
  <mergeCells count="3">
    <mergeCell ref="F1:G1"/>
    <mergeCell ref="J3:M3"/>
    <mergeCell ref="D3:E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85" zoomScaleNormal="85" workbookViewId="0">
      <selection activeCell="T16" sqref="T16"/>
    </sheetView>
  </sheetViews>
  <sheetFormatPr baseColWidth="10" defaultColWidth="10.88671875" defaultRowHeight="15" customHeight="1" x14ac:dyDescent="0.3"/>
  <cols>
    <col min="1" max="1" width="18.6640625" style="4" customWidth="1"/>
    <col min="2" max="2" width="15.33203125" style="4" customWidth="1"/>
    <col min="3" max="3" width="18.109375" style="4" customWidth="1"/>
    <col min="4" max="4" width="11.6640625" style="5" bestFit="1" customWidth="1"/>
    <col min="5" max="5" width="9.21875" style="5" customWidth="1"/>
    <col min="6" max="6" width="7.33203125" style="5" customWidth="1"/>
    <col min="7" max="7" width="5.88671875" style="5" customWidth="1"/>
    <col min="8" max="8" width="14.77734375" style="5" bestFit="1" customWidth="1"/>
    <col min="9" max="9" width="5.6640625" style="5" customWidth="1"/>
    <col min="10" max="13" width="7" style="5" customWidth="1"/>
    <col min="14" max="14" width="8.33203125" style="5" customWidth="1"/>
    <col min="15" max="15" width="6.44140625" style="5" customWidth="1"/>
    <col min="16" max="16" width="7" style="5" customWidth="1"/>
    <col min="17" max="17" width="6.44140625" style="5" customWidth="1"/>
    <col min="18" max="16384" width="10.88671875" style="4"/>
  </cols>
  <sheetData>
    <row r="1" spans="1:17" ht="21" customHeight="1" x14ac:dyDescent="0.4">
      <c r="A1" s="41" t="s">
        <v>33</v>
      </c>
      <c r="B1" s="42"/>
      <c r="C1" s="43"/>
      <c r="D1" s="7" t="s">
        <v>22</v>
      </c>
      <c r="E1" s="8"/>
      <c r="F1" s="186">
        <v>2017</v>
      </c>
      <c r="G1" s="187"/>
      <c r="H1" s="11"/>
      <c r="I1" s="12"/>
      <c r="J1" s="10"/>
      <c r="K1" s="10"/>
      <c r="L1" s="10"/>
      <c r="M1" s="10"/>
      <c r="N1" s="10"/>
      <c r="O1" s="10"/>
      <c r="P1" s="10"/>
      <c r="Q1" s="10"/>
    </row>
    <row r="2" spans="1:17" ht="11.25" customHeight="1" x14ac:dyDescent="0.4">
      <c r="A2" s="44"/>
      <c r="B2" s="44"/>
      <c r="C2" s="44"/>
      <c r="D2" s="45"/>
      <c r="E2" s="46"/>
      <c r="F2" s="46"/>
      <c r="G2" s="47"/>
      <c r="H2" s="47"/>
      <c r="I2" s="46"/>
      <c r="J2" s="47"/>
      <c r="K2" s="47"/>
      <c r="L2" s="47"/>
      <c r="M2" s="47"/>
      <c r="N2" s="47"/>
      <c r="O2" s="47"/>
      <c r="P2" s="47"/>
      <c r="Q2" s="47"/>
    </row>
    <row r="3" spans="1:17" ht="21" customHeight="1" x14ac:dyDescent="0.4">
      <c r="A3" s="48" t="s">
        <v>1</v>
      </c>
      <c r="B3" s="48" t="s">
        <v>2</v>
      </c>
      <c r="C3" s="48" t="s">
        <v>3</v>
      </c>
      <c r="D3" s="191" t="s">
        <v>4</v>
      </c>
      <c r="E3" s="192"/>
      <c r="F3" s="49" t="s">
        <v>5</v>
      </c>
      <c r="G3" s="49" t="s">
        <v>37</v>
      </c>
      <c r="H3" s="50" t="s">
        <v>34</v>
      </c>
      <c r="I3" s="50" t="s">
        <v>37</v>
      </c>
      <c r="J3" s="188" t="s">
        <v>35</v>
      </c>
      <c r="K3" s="189"/>
      <c r="L3" s="189"/>
      <c r="M3" s="190"/>
      <c r="N3" s="51" t="s">
        <v>7</v>
      </c>
      <c r="O3" s="51" t="s">
        <v>37</v>
      </c>
      <c r="P3" s="52" t="s">
        <v>8</v>
      </c>
      <c r="Q3" s="53" t="s">
        <v>6</v>
      </c>
    </row>
    <row r="4" spans="1:17" ht="21.9" customHeight="1" x14ac:dyDescent="0.4">
      <c r="A4" s="54"/>
      <c r="B4" s="54"/>
      <c r="C4" s="54"/>
      <c r="D4" s="55" t="s">
        <v>9</v>
      </c>
      <c r="E4" s="55" t="s">
        <v>10</v>
      </c>
      <c r="F4" s="55" t="s">
        <v>11</v>
      </c>
      <c r="G4" s="56"/>
      <c r="H4" s="57" t="s">
        <v>20</v>
      </c>
      <c r="I4" s="58"/>
      <c r="J4" s="59" t="s">
        <v>12</v>
      </c>
      <c r="K4" s="59" t="s">
        <v>13</v>
      </c>
      <c r="L4" s="59" t="s">
        <v>14</v>
      </c>
      <c r="M4" s="59" t="s">
        <v>36</v>
      </c>
      <c r="N4" s="57"/>
      <c r="O4" s="56"/>
      <c r="P4" s="59" t="s">
        <v>15</v>
      </c>
      <c r="Q4" s="60" t="s">
        <v>15</v>
      </c>
    </row>
    <row r="5" spans="1:17" ht="19.5" customHeight="1" x14ac:dyDescent="0.3">
      <c r="A5" s="147" t="s">
        <v>156</v>
      </c>
      <c r="B5" s="150" t="s">
        <v>83</v>
      </c>
      <c r="C5" s="96" t="s">
        <v>85</v>
      </c>
      <c r="D5" s="63">
        <v>7.4</v>
      </c>
      <c r="E5" s="63">
        <v>6.8</v>
      </c>
      <c r="F5" s="32">
        <f t="shared" ref="F5:F27" si="0">D5+E5</f>
        <v>14.2</v>
      </c>
      <c r="G5" s="33">
        <f t="shared" ref="G5:G27" si="1">RANK(F5,$F$5:$F$27,1)</f>
        <v>1</v>
      </c>
      <c r="H5" s="26">
        <v>6</v>
      </c>
      <c r="I5" s="33">
        <f t="shared" ref="I5:I27" si="2">RANK(H5,$H$5:$H$27,0)</f>
        <v>1</v>
      </c>
      <c r="J5" s="26">
        <v>1</v>
      </c>
      <c r="K5" s="26">
        <v>3</v>
      </c>
      <c r="L5" s="26">
        <v>4</v>
      </c>
      <c r="M5" s="26">
        <v>4</v>
      </c>
      <c r="N5" s="33">
        <f>SUM(J5:M5)-MIN(J5:M5)</f>
        <v>11</v>
      </c>
      <c r="O5" s="33">
        <f t="shared" ref="O5:O27" si="3">RANK(N5,$N$5:$N$27,0)</f>
        <v>1</v>
      </c>
      <c r="P5" s="33">
        <f t="shared" ref="P5:P27" si="4">G5+I5+O5</f>
        <v>3</v>
      </c>
      <c r="Q5" s="33">
        <f t="shared" ref="Q5:Q27" si="5">RANK(P5,$P$5:$P$27,1)</f>
        <v>1</v>
      </c>
    </row>
    <row r="6" spans="1:17" ht="19.5" customHeight="1" x14ac:dyDescent="0.3">
      <c r="A6" s="145" t="s">
        <v>118</v>
      </c>
      <c r="B6" s="146" t="s">
        <v>119</v>
      </c>
      <c r="C6" s="97" t="s">
        <v>113</v>
      </c>
      <c r="D6" s="63">
        <v>8.5</v>
      </c>
      <c r="E6" s="63">
        <v>7.2</v>
      </c>
      <c r="F6" s="32">
        <f t="shared" si="0"/>
        <v>15.7</v>
      </c>
      <c r="G6" s="33">
        <f t="shared" si="1"/>
        <v>2</v>
      </c>
      <c r="H6" s="26">
        <v>5</v>
      </c>
      <c r="I6" s="33">
        <f t="shared" si="2"/>
        <v>2</v>
      </c>
      <c r="J6" s="26">
        <v>2</v>
      </c>
      <c r="K6" s="26">
        <v>2</v>
      </c>
      <c r="L6" s="26">
        <v>1</v>
      </c>
      <c r="M6" s="26">
        <v>2</v>
      </c>
      <c r="N6" s="33">
        <f t="shared" ref="N6:N27" si="6">SUM(J6:M6)-MIN(J6:M6)</f>
        <v>6</v>
      </c>
      <c r="O6" s="33">
        <f t="shared" si="3"/>
        <v>2</v>
      </c>
      <c r="P6" s="33">
        <f t="shared" si="4"/>
        <v>6</v>
      </c>
      <c r="Q6" s="33">
        <f t="shared" si="5"/>
        <v>2</v>
      </c>
    </row>
    <row r="7" spans="1:17" ht="19.5" customHeight="1" x14ac:dyDescent="0.3">
      <c r="A7" s="145"/>
      <c r="B7" s="146"/>
      <c r="C7" s="62"/>
      <c r="D7" s="63">
        <v>50</v>
      </c>
      <c r="E7" s="63"/>
      <c r="F7" s="32">
        <f t="shared" si="0"/>
        <v>50</v>
      </c>
      <c r="G7" s="33">
        <f t="shared" si="1"/>
        <v>3</v>
      </c>
      <c r="H7" s="26">
        <v>0</v>
      </c>
      <c r="I7" s="33">
        <f t="shared" si="2"/>
        <v>3</v>
      </c>
      <c r="J7" s="26">
        <v>0</v>
      </c>
      <c r="K7" s="26">
        <v>0</v>
      </c>
      <c r="L7" s="26">
        <v>0</v>
      </c>
      <c r="M7" s="26">
        <v>0</v>
      </c>
      <c r="N7" s="33">
        <f t="shared" si="6"/>
        <v>0</v>
      </c>
      <c r="O7" s="33">
        <f t="shared" si="3"/>
        <v>3</v>
      </c>
      <c r="P7" s="33">
        <f t="shared" si="4"/>
        <v>9</v>
      </c>
      <c r="Q7" s="33">
        <f t="shared" si="5"/>
        <v>3</v>
      </c>
    </row>
    <row r="8" spans="1:17" ht="19.5" customHeight="1" x14ac:dyDescent="0.4">
      <c r="A8" s="64"/>
      <c r="B8" s="64"/>
      <c r="C8" s="64"/>
      <c r="D8" s="63">
        <v>50</v>
      </c>
      <c r="E8" s="63"/>
      <c r="F8" s="32">
        <f t="shared" si="0"/>
        <v>50</v>
      </c>
      <c r="G8" s="33">
        <f t="shared" si="1"/>
        <v>3</v>
      </c>
      <c r="H8" s="25"/>
      <c r="I8" s="33">
        <f t="shared" si="2"/>
        <v>3</v>
      </c>
      <c r="J8" s="25"/>
      <c r="K8" s="25"/>
      <c r="L8" s="25"/>
      <c r="M8" s="25">
        <v>0</v>
      </c>
      <c r="N8" s="33">
        <f t="shared" si="6"/>
        <v>0</v>
      </c>
      <c r="O8" s="33">
        <f t="shared" si="3"/>
        <v>3</v>
      </c>
      <c r="P8" s="33">
        <f t="shared" si="4"/>
        <v>9</v>
      </c>
      <c r="Q8" s="33">
        <f t="shared" si="5"/>
        <v>3</v>
      </c>
    </row>
    <row r="9" spans="1:17" ht="19.5" customHeight="1" x14ac:dyDescent="0.4">
      <c r="A9" s="64"/>
      <c r="B9" s="64"/>
      <c r="C9" s="64"/>
      <c r="D9" s="63">
        <v>50</v>
      </c>
      <c r="E9" s="63"/>
      <c r="F9" s="32">
        <f t="shared" si="0"/>
        <v>50</v>
      </c>
      <c r="G9" s="33">
        <f t="shared" si="1"/>
        <v>3</v>
      </c>
      <c r="H9" s="25"/>
      <c r="I9" s="33">
        <f t="shared" si="2"/>
        <v>3</v>
      </c>
      <c r="J9" s="25"/>
      <c r="K9" s="25"/>
      <c r="L9" s="25"/>
      <c r="M9" s="25"/>
      <c r="N9" s="33">
        <f t="shared" si="6"/>
        <v>0</v>
      </c>
      <c r="O9" s="33">
        <f t="shared" si="3"/>
        <v>3</v>
      </c>
      <c r="P9" s="33">
        <f t="shared" si="4"/>
        <v>9</v>
      </c>
      <c r="Q9" s="33">
        <f t="shared" si="5"/>
        <v>3</v>
      </c>
    </row>
    <row r="10" spans="1:17" ht="19.5" customHeight="1" x14ac:dyDescent="0.4">
      <c r="A10" s="64"/>
      <c r="B10" s="64"/>
      <c r="C10" s="64"/>
      <c r="D10" s="63">
        <v>50</v>
      </c>
      <c r="E10" s="63"/>
      <c r="F10" s="32">
        <f t="shared" si="0"/>
        <v>50</v>
      </c>
      <c r="G10" s="33">
        <f t="shared" si="1"/>
        <v>3</v>
      </c>
      <c r="H10" s="25"/>
      <c r="I10" s="33">
        <f t="shared" si="2"/>
        <v>3</v>
      </c>
      <c r="J10" s="25"/>
      <c r="K10" s="25"/>
      <c r="L10" s="25"/>
      <c r="M10" s="25"/>
      <c r="N10" s="33">
        <f t="shared" si="6"/>
        <v>0</v>
      </c>
      <c r="O10" s="33">
        <f t="shared" si="3"/>
        <v>3</v>
      </c>
      <c r="P10" s="33">
        <f t="shared" si="4"/>
        <v>9</v>
      </c>
      <c r="Q10" s="33">
        <f t="shared" si="5"/>
        <v>3</v>
      </c>
    </row>
    <row r="11" spans="1:17" ht="19.5" customHeight="1" x14ac:dyDescent="0.4">
      <c r="A11" s="64"/>
      <c r="B11" s="64"/>
      <c r="C11" s="64"/>
      <c r="D11" s="63">
        <v>50</v>
      </c>
      <c r="E11" s="63"/>
      <c r="F11" s="32">
        <f t="shared" si="0"/>
        <v>50</v>
      </c>
      <c r="G11" s="33">
        <f t="shared" si="1"/>
        <v>3</v>
      </c>
      <c r="H11" s="25"/>
      <c r="I11" s="33">
        <f t="shared" si="2"/>
        <v>3</v>
      </c>
      <c r="J11" s="25"/>
      <c r="K11" s="25"/>
      <c r="L11" s="25"/>
      <c r="M11" s="25"/>
      <c r="N11" s="33">
        <f t="shared" si="6"/>
        <v>0</v>
      </c>
      <c r="O11" s="33">
        <f t="shared" si="3"/>
        <v>3</v>
      </c>
      <c r="P11" s="33">
        <f t="shared" si="4"/>
        <v>9</v>
      </c>
      <c r="Q11" s="33">
        <f t="shared" si="5"/>
        <v>3</v>
      </c>
    </row>
    <row r="12" spans="1:17" ht="19.5" customHeight="1" x14ac:dyDescent="0.4">
      <c r="A12" s="64"/>
      <c r="B12" s="64"/>
      <c r="C12" s="65"/>
      <c r="D12" s="63">
        <v>50</v>
      </c>
      <c r="E12" s="63"/>
      <c r="F12" s="32">
        <f t="shared" si="0"/>
        <v>50</v>
      </c>
      <c r="G12" s="33">
        <f t="shared" si="1"/>
        <v>3</v>
      </c>
      <c r="H12" s="25"/>
      <c r="I12" s="33">
        <f t="shared" si="2"/>
        <v>3</v>
      </c>
      <c r="J12" s="25"/>
      <c r="K12" s="25"/>
      <c r="L12" s="25"/>
      <c r="M12" s="25"/>
      <c r="N12" s="33">
        <f t="shared" si="6"/>
        <v>0</v>
      </c>
      <c r="O12" s="33">
        <f t="shared" si="3"/>
        <v>3</v>
      </c>
      <c r="P12" s="33">
        <f t="shared" si="4"/>
        <v>9</v>
      </c>
      <c r="Q12" s="33">
        <f t="shared" si="5"/>
        <v>3</v>
      </c>
    </row>
    <row r="13" spans="1:17" ht="19.5" customHeight="1" x14ac:dyDescent="0.4">
      <c r="A13" s="64"/>
      <c r="B13" s="64"/>
      <c r="C13" s="64"/>
      <c r="D13" s="63">
        <v>50</v>
      </c>
      <c r="E13" s="63"/>
      <c r="F13" s="32">
        <f t="shared" si="0"/>
        <v>50</v>
      </c>
      <c r="G13" s="33">
        <f t="shared" si="1"/>
        <v>3</v>
      </c>
      <c r="H13" s="25"/>
      <c r="I13" s="33">
        <f t="shared" si="2"/>
        <v>3</v>
      </c>
      <c r="J13" s="25"/>
      <c r="K13" s="25"/>
      <c r="L13" s="25"/>
      <c r="M13" s="25"/>
      <c r="N13" s="33">
        <f t="shared" si="6"/>
        <v>0</v>
      </c>
      <c r="O13" s="33">
        <f t="shared" si="3"/>
        <v>3</v>
      </c>
      <c r="P13" s="33">
        <f t="shared" si="4"/>
        <v>9</v>
      </c>
      <c r="Q13" s="33">
        <f t="shared" si="5"/>
        <v>3</v>
      </c>
    </row>
    <row r="14" spans="1:17" ht="19.5" customHeight="1" x14ac:dyDescent="0.4">
      <c r="A14" s="64"/>
      <c r="B14" s="64"/>
      <c r="C14" s="64"/>
      <c r="D14" s="63">
        <v>50</v>
      </c>
      <c r="E14" s="63"/>
      <c r="F14" s="32">
        <f t="shared" si="0"/>
        <v>50</v>
      </c>
      <c r="G14" s="33">
        <f t="shared" si="1"/>
        <v>3</v>
      </c>
      <c r="H14" s="25"/>
      <c r="I14" s="33">
        <f t="shared" si="2"/>
        <v>3</v>
      </c>
      <c r="J14" s="25"/>
      <c r="K14" s="25"/>
      <c r="L14" s="25"/>
      <c r="M14" s="25"/>
      <c r="N14" s="33">
        <f t="shared" si="6"/>
        <v>0</v>
      </c>
      <c r="O14" s="33">
        <f t="shared" si="3"/>
        <v>3</v>
      </c>
      <c r="P14" s="33">
        <f t="shared" si="4"/>
        <v>9</v>
      </c>
      <c r="Q14" s="33">
        <f t="shared" si="5"/>
        <v>3</v>
      </c>
    </row>
    <row r="15" spans="1:17" ht="19.5" customHeight="1" x14ac:dyDescent="0.4">
      <c r="A15" s="64"/>
      <c r="B15" s="64"/>
      <c r="C15" s="64"/>
      <c r="D15" s="63">
        <v>50</v>
      </c>
      <c r="E15" s="63"/>
      <c r="F15" s="32">
        <f t="shared" si="0"/>
        <v>50</v>
      </c>
      <c r="G15" s="33">
        <f t="shared" si="1"/>
        <v>3</v>
      </c>
      <c r="H15" s="25"/>
      <c r="I15" s="33">
        <f t="shared" si="2"/>
        <v>3</v>
      </c>
      <c r="J15" s="25"/>
      <c r="K15" s="25"/>
      <c r="L15" s="25"/>
      <c r="M15" s="25"/>
      <c r="N15" s="33">
        <f t="shared" si="6"/>
        <v>0</v>
      </c>
      <c r="O15" s="33">
        <f t="shared" si="3"/>
        <v>3</v>
      </c>
      <c r="P15" s="33">
        <f t="shared" si="4"/>
        <v>9</v>
      </c>
      <c r="Q15" s="33">
        <f t="shared" si="5"/>
        <v>3</v>
      </c>
    </row>
    <row r="16" spans="1:17" ht="19.5" customHeight="1" x14ac:dyDescent="0.4">
      <c r="A16" s="64"/>
      <c r="B16" s="64"/>
      <c r="C16" s="64"/>
      <c r="D16" s="63">
        <v>50</v>
      </c>
      <c r="E16" s="63"/>
      <c r="F16" s="32">
        <f t="shared" si="0"/>
        <v>50</v>
      </c>
      <c r="G16" s="33">
        <f t="shared" si="1"/>
        <v>3</v>
      </c>
      <c r="H16" s="25"/>
      <c r="I16" s="33">
        <f t="shared" si="2"/>
        <v>3</v>
      </c>
      <c r="J16" s="25"/>
      <c r="K16" s="25"/>
      <c r="L16" s="25"/>
      <c r="M16" s="25"/>
      <c r="N16" s="33">
        <f t="shared" si="6"/>
        <v>0</v>
      </c>
      <c r="O16" s="33">
        <f t="shared" si="3"/>
        <v>3</v>
      </c>
      <c r="P16" s="33">
        <f t="shared" si="4"/>
        <v>9</v>
      </c>
      <c r="Q16" s="33">
        <f t="shared" si="5"/>
        <v>3</v>
      </c>
    </row>
    <row r="17" spans="1:17" ht="19.5" customHeight="1" x14ac:dyDescent="0.4">
      <c r="A17" s="64"/>
      <c r="B17" s="64"/>
      <c r="C17" s="64"/>
      <c r="D17" s="63">
        <v>50</v>
      </c>
      <c r="E17" s="63"/>
      <c r="F17" s="32">
        <f t="shared" si="0"/>
        <v>50</v>
      </c>
      <c r="G17" s="33">
        <f t="shared" si="1"/>
        <v>3</v>
      </c>
      <c r="H17" s="25"/>
      <c r="I17" s="33">
        <f t="shared" si="2"/>
        <v>3</v>
      </c>
      <c r="J17" s="25"/>
      <c r="K17" s="25"/>
      <c r="L17" s="25"/>
      <c r="M17" s="25"/>
      <c r="N17" s="33">
        <f t="shared" si="6"/>
        <v>0</v>
      </c>
      <c r="O17" s="33">
        <f t="shared" si="3"/>
        <v>3</v>
      </c>
      <c r="P17" s="33">
        <f t="shared" si="4"/>
        <v>9</v>
      </c>
      <c r="Q17" s="33">
        <f t="shared" si="5"/>
        <v>3</v>
      </c>
    </row>
    <row r="18" spans="1:17" ht="19.5" customHeight="1" x14ac:dyDescent="0.4">
      <c r="A18" s="64"/>
      <c r="B18" s="64"/>
      <c r="C18" s="64"/>
      <c r="D18" s="63">
        <v>50</v>
      </c>
      <c r="E18" s="63"/>
      <c r="F18" s="32">
        <f t="shared" si="0"/>
        <v>50</v>
      </c>
      <c r="G18" s="33">
        <f t="shared" si="1"/>
        <v>3</v>
      </c>
      <c r="H18" s="25"/>
      <c r="I18" s="33">
        <f t="shared" si="2"/>
        <v>3</v>
      </c>
      <c r="J18" s="25"/>
      <c r="K18" s="25"/>
      <c r="L18" s="25"/>
      <c r="M18" s="25"/>
      <c r="N18" s="33">
        <f t="shared" si="6"/>
        <v>0</v>
      </c>
      <c r="O18" s="33">
        <f t="shared" si="3"/>
        <v>3</v>
      </c>
      <c r="P18" s="33">
        <f t="shared" si="4"/>
        <v>9</v>
      </c>
      <c r="Q18" s="33">
        <f t="shared" si="5"/>
        <v>3</v>
      </c>
    </row>
    <row r="19" spans="1:17" ht="19.5" customHeight="1" x14ac:dyDescent="0.4">
      <c r="A19" s="64"/>
      <c r="B19" s="64"/>
      <c r="C19" s="64"/>
      <c r="D19" s="63">
        <v>50</v>
      </c>
      <c r="E19" s="63"/>
      <c r="F19" s="32">
        <f t="shared" si="0"/>
        <v>50</v>
      </c>
      <c r="G19" s="33">
        <f t="shared" si="1"/>
        <v>3</v>
      </c>
      <c r="H19" s="25"/>
      <c r="I19" s="33">
        <f t="shared" si="2"/>
        <v>3</v>
      </c>
      <c r="J19" s="25"/>
      <c r="K19" s="25"/>
      <c r="L19" s="25"/>
      <c r="M19" s="25"/>
      <c r="N19" s="33">
        <f t="shared" si="6"/>
        <v>0</v>
      </c>
      <c r="O19" s="33">
        <f t="shared" si="3"/>
        <v>3</v>
      </c>
      <c r="P19" s="33">
        <f t="shared" si="4"/>
        <v>9</v>
      </c>
      <c r="Q19" s="33">
        <f t="shared" si="5"/>
        <v>3</v>
      </c>
    </row>
    <row r="20" spans="1:17" ht="19.5" customHeight="1" x14ac:dyDescent="0.4">
      <c r="A20" s="64"/>
      <c r="B20" s="64"/>
      <c r="C20" s="64"/>
      <c r="D20" s="63">
        <v>50</v>
      </c>
      <c r="E20" s="63"/>
      <c r="F20" s="32">
        <f t="shared" si="0"/>
        <v>50</v>
      </c>
      <c r="G20" s="33">
        <f t="shared" si="1"/>
        <v>3</v>
      </c>
      <c r="H20" s="25"/>
      <c r="I20" s="33">
        <f t="shared" si="2"/>
        <v>3</v>
      </c>
      <c r="J20" s="25"/>
      <c r="K20" s="25"/>
      <c r="L20" s="25"/>
      <c r="M20" s="25"/>
      <c r="N20" s="33">
        <f t="shared" si="6"/>
        <v>0</v>
      </c>
      <c r="O20" s="33">
        <f t="shared" si="3"/>
        <v>3</v>
      </c>
      <c r="P20" s="33">
        <f t="shared" si="4"/>
        <v>9</v>
      </c>
      <c r="Q20" s="33">
        <f t="shared" si="5"/>
        <v>3</v>
      </c>
    </row>
    <row r="21" spans="1:17" ht="19.5" customHeight="1" x14ac:dyDescent="0.4">
      <c r="A21" s="64"/>
      <c r="B21" s="64"/>
      <c r="C21" s="64"/>
      <c r="D21" s="63">
        <v>50</v>
      </c>
      <c r="E21" s="63"/>
      <c r="F21" s="32">
        <f t="shared" si="0"/>
        <v>50</v>
      </c>
      <c r="G21" s="33">
        <f t="shared" si="1"/>
        <v>3</v>
      </c>
      <c r="H21" s="25"/>
      <c r="I21" s="33">
        <f t="shared" si="2"/>
        <v>3</v>
      </c>
      <c r="J21" s="25"/>
      <c r="K21" s="25"/>
      <c r="L21" s="25"/>
      <c r="M21" s="25"/>
      <c r="N21" s="33">
        <f t="shared" si="6"/>
        <v>0</v>
      </c>
      <c r="O21" s="33">
        <f t="shared" si="3"/>
        <v>3</v>
      </c>
      <c r="P21" s="33">
        <f t="shared" si="4"/>
        <v>9</v>
      </c>
      <c r="Q21" s="33">
        <f t="shared" si="5"/>
        <v>3</v>
      </c>
    </row>
    <row r="22" spans="1:17" ht="19.5" customHeight="1" x14ac:dyDescent="0.4">
      <c r="A22" s="64"/>
      <c r="B22" s="64"/>
      <c r="C22" s="64"/>
      <c r="D22" s="63">
        <v>50</v>
      </c>
      <c r="E22" s="63"/>
      <c r="F22" s="32">
        <f t="shared" si="0"/>
        <v>50</v>
      </c>
      <c r="G22" s="33">
        <f t="shared" si="1"/>
        <v>3</v>
      </c>
      <c r="H22" s="25"/>
      <c r="I22" s="33">
        <f t="shared" si="2"/>
        <v>3</v>
      </c>
      <c r="J22" s="25"/>
      <c r="K22" s="25"/>
      <c r="L22" s="25"/>
      <c r="M22" s="25"/>
      <c r="N22" s="33">
        <f t="shared" si="6"/>
        <v>0</v>
      </c>
      <c r="O22" s="33">
        <f t="shared" si="3"/>
        <v>3</v>
      </c>
      <c r="P22" s="33">
        <f t="shared" si="4"/>
        <v>9</v>
      </c>
      <c r="Q22" s="33">
        <f t="shared" si="5"/>
        <v>3</v>
      </c>
    </row>
    <row r="23" spans="1:17" ht="19.5" customHeight="1" x14ac:dyDescent="0.4">
      <c r="A23" s="64"/>
      <c r="B23" s="64"/>
      <c r="C23" s="64"/>
      <c r="D23" s="63">
        <v>50</v>
      </c>
      <c r="E23" s="63"/>
      <c r="F23" s="32">
        <f t="shared" si="0"/>
        <v>50</v>
      </c>
      <c r="G23" s="33">
        <f t="shared" si="1"/>
        <v>3</v>
      </c>
      <c r="H23" s="25"/>
      <c r="I23" s="33">
        <f t="shared" si="2"/>
        <v>3</v>
      </c>
      <c r="J23" s="25"/>
      <c r="K23" s="25"/>
      <c r="L23" s="25"/>
      <c r="M23" s="25"/>
      <c r="N23" s="33">
        <f t="shared" si="6"/>
        <v>0</v>
      </c>
      <c r="O23" s="33">
        <f t="shared" si="3"/>
        <v>3</v>
      </c>
      <c r="P23" s="33">
        <f t="shared" si="4"/>
        <v>9</v>
      </c>
      <c r="Q23" s="33">
        <f t="shared" si="5"/>
        <v>3</v>
      </c>
    </row>
    <row r="24" spans="1:17" ht="19.5" customHeight="1" x14ac:dyDescent="0.4">
      <c r="A24" s="64"/>
      <c r="B24" s="64"/>
      <c r="C24" s="64"/>
      <c r="D24" s="63">
        <v>50</v>
      </c>
      <c r="E24" s="63"/>
      <c r="F24" s="32">
        <f t="shared" si="0"/>
        <v>50</v>
      </c>
      <c r="G24" s="33">
        <f t="shared" si="1"/>
        <v>3</v>
      </c>
      <c r="H24" s="25"/>
      <c r="I24" s="33">
        <f t="shared" si="2"/>
        <v>3</v>
      </c>
      <c r="J24" s="25"/>
      <c r="K24" s="25"/>
      <c r="L24" s="25"/>
      <c r="M24" s="25"/>
      <c r="N24" s="33">
        <f t="shared" si="6"/>
        <v>0</v>
      </c>
      <c r="O24" s="33">
        <f t="shared" si="3"/>
        <v>3</v>
      </c>
      <c r="P24" s="33">
        <f t="shared" si="4"/>
        <v>9</v>
      </c>
      <c r="Q24" s="33">
        <f t="shared" si="5"/>
        <v>3</v>
      </c>
    </row>
    <row r="25" spans="1:17" ht="19.5" customHeight="1" x14ac:dyDescent="0.4">
      <c r="A25" s="64"/>
      <c r="B25" s="64"/>
      <c r="C25" s="64"/>
      <c r="D25" s="63">
        <v>50</v>
      </c>
      <c r="E25" s="63"/>
      <c r="F25" s="32">
        <f t="shared" si="0"/>
        <v>50</v>
      </c>
      <c r="G25" s="33">
        <f t="shared" si="1"/>
        <v>3</v>
      </c>
      <c r="H25" s="25"/>
      <c r="I25" s="33">
        <f t="shared" si="2"/>
        <v>3</v>
      </c>
      <c r="J25" s="25"/>
      <c r="K25" s="25"/>
      <c r="L25" s="25"/>
      <c r="M25" s="25"/>
      <c r="N25" s="33">
        <f t="shared" si="6"/>
        <v>0</v>
      </c>
      <c r="O25" s="33">
        <f t="shared" si="3"/>
        <v>3</v>
      </c>
      <c r="P25" s="33">
        <f t="shared" si="4"/>
        <v>9</v>
      </c>
      <c r="Q25" s="33">
        <f t="shared" si="5"/>
        <v>3</v>
      </c>
    </row>
    <row r="26" spans="1:17" ht="19.5" customHeight="1" x14ac:dyDescent="0.4">
      <c r="A26" s="64"/>
      <c r="B26" s="64"/>
      <c r="C26" s="64"/>
      <c r="D26" s="63">
        <v>50</v>
      </c>
      <c r="E26" s="63"/>
      <c r="F26" s="32">
        <f t="shared" si="0"/>
        <v>50</v>
      </c>
      <c r="G26" s="33">
        <f t="shared" si="1"/>
        <v>3</v>
      </c>
      <c r="H26" s="25"/>
      <c r="I26" s="33">
        <f t="shared" si="2"/>
        <v>3</v>
      </c>
      <c r="J26" s="25"/>
      <c r="K26" s="25"/>
      <c r="L26" s="25"/>
      <c r="M26" s="25"/>
      <c r="N26" s="33">
        <f t="shared" si="6"/>
        <v>0</v>
      </c>
      <c r="O26" s="33">
        <f t="shared" si="3"/>
        <v>3</v>
      </c>
      <c r="P26" s="33">
        <f t="shared" si="4"/>
        <v>9</v>
      </c>
      <c r="Q26" s="33">
        <f t="shared" si="5"/>
        <v>3</v>
      </c>
    </row>
    <row r="27" spans="1:17" ht="19.5" customHeight="1" x14ac:dyDescent="0.4">
      <c r="A27" s="64"/>
      <c r="B27" s="64"/>
      <c r="C27" s="64"/>
      <c r="D27" s="63">
        <v>50</v>
      </c>
      <c r="E27" s="63"/>
      <c r="F27" s="32">
        <f t="shared" si="0"/>
        <v>50</v>
      </c>
      <c r="G27" s="33">
        <f t="shared" si="1"/>
        <v>3</v>
      </c>
      <c r="H27" s="26">
        <v>0</v>
      </c>
      <c r="I27" s="33">
        <f t="shared" si="2"/>
        <v>3</v>
      </c>
      <c r="J27" s="25"/>
      <c r="K27" s="25"/>
      <c r="L27" s="25"/>
      <c r="M27" s="25"/>
      <c r="N27" s="33">
        <f t="shared" si="6"/>
        <v>0</v>
      </c>
      <c r="O27" s="33">
        <f t="shared" si="3"/>
        <v>3</v>
      </c>
      <c r="P27" s="33">
        <f t="shared" si="4"/>
        <v>9</v>
      </c>
      <c r="Q27" s="33">
        <f t="shared" si="5"/>
        <v>3</v>
      </c>
    </row>
  </sheetData>
  <mergeCells count="3">
    <mergeCell ref="F1:G1"/>
    <mergeCell ref="J3:M3"/>
    <mergeCell ref="D3:E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topLeftCell="B1" zoomScale="85" zoomScaleNormal="85" workbookViewId="0">
      <selection activeCell="V1" sqref="V1:Z7"/>
    </sheetView>
  </sheetViews>
  <sheetFormatPr baseColWidth="10" defaultColWidth="10.88671875" defaultRowHeight="15" customHeight="1" x14ac:dyDescent="0.3"/>
  <cols>
    <col min="1" max="1" width="19" style="2" customWidth="1"/>
    <col min="2" max="2" width="14.88671875" style="2" customWidth="1"/>
    <col min="3" max="3" width="19" style="2" customWidth="1"/>
    <col min="4" max="5" width="6.44140625" style="2" customWidth="1"/>
    <col min="6" max="6" width="7.33203125" style="2" customWidth="1"/>
    <col min="7" max="7" width="5.88671875" style="2" customWidth="1"/>
    <col min="8" max="10" width="7" style="4" customWidth="1"/>
    <col min="11" max="11" width="8.44140625" style="2" customWidth="1"/>
    <col min="12" max="12" width="7.88671875" style="2" customWidth="1"/>
    <col min="13" max="13" width="7.88671875" style="4" customWidth="1"/>
    <col min="14" max="16" width="7" style="4" customWidth="1"/>
    <col min="17" max="17" width="8.44140625" style="4" customWidth="1"/>
    <col min="18" max="19" width="7.88671875" style="4" customWidth="1"/>
    <col min="20" max="20" width="7" style="4" customWidth="1"/>
    <col min="21" max="21" width="6.44140625" style="2" customWidth="1"/>
    <col min="22" max="16384" width="10.88671875" style="2"/>
  </cols>
  <sheetData>
    <row r="1" spans="1:21" ht="21" customHeight="1" x14ac:dyDescent="0.4">
      <c r="A1" s="41" t="s">
        <v>33</v>
      </c>
      <c r="B1" s="42"/>
      <c r="C1" s="43"/>
      <c r="D1" s="66" t="s">
        <v>23</v>
      </c>
      <c r="E1" s="67"/>
      <c r="F1" s="186">
        <v>2016</v>
      </c>
      <c r="G1" s="187"/>
      <c r="H1" s="10"/>
      <c r="I1" s="10"/>
      <c r="J1" s="10"/>
      <c r="K1" s="11"/>
      <c r="L1" s="68"/>
      <c r="M1" s="68"/>
      <c r="N1" s="10"/>
      <c r="O1" s="10"/>
      <c r="P1" s="10"/>
      <c r="Q1" s="11"/>
      <c r="R1" s="68"/>
      <c r="S1" s="68"/>
      <c r="T1" s="69"/>
      <c r="U1" s="69"/>
    </row>
    <row r="2" spans="1:21" ht="11.25" customHeight="1" x14ac:dyDescent="0.4">
      <c r="A2" s="44"/>
      <c r="B2" s="44"/>
      <c r="C2" s="44"/>
      <c r="D2" s="70"/>
      <c r="E2" s="44"/>
      <c r="F2" s="44"/>
      <c r="G2" s="47"/>
      <c r="H2" s="47"/>
      <c r="I2" s="47"/>
      <c r="J2" s="47"/>
      <c r="K2" s="47"/>
      <c r="L2" s="44"/>
      <c r="M2" s="44"/>
      <c r="N2" s="47"/>
      <c r="O2" s="47"/>
      <c r="P2" s="47"/>
      <c r="Q2" s="47"/>
      <c r="R2" s="44"/>
      <c r="S2" s="44"/>
      <c r="T2" s="71"/>
      <c r="U2" s="71"/>
    </row>
    <row r="3" spans="1:21" ht="21" customHeight="1" x14ac:dyDescent="0.4">
      <c r="A3" s="48" t="s">
        <v>1</v>
      </c>
      <c r="B3" s="48" t="s">
        <v>2</v>
      </c>
      <c r="C3" s="48" t="s">
        <v>3</v>
      </c>
      <c r="D3" s="72" t="s">
        <v>18</v>
      </c>
      <c r="E3" s="73"/>
      <c r="F3" s="74" t="s">
        <v>5</v>
      </c>
      <c r="G3" s="52" t="s">
        <v>37</v>
      </c>
      <c r="H3" s="193" t="s">
        <v>47</v>
      </c>
      <c r="I3" s="194"/>
      <c r="J3" s="194"/>
      <c r="K3" s="195"/>
      <c r="L3" s="75" t="s">
        <v>7</v>
      </c>
      <c r="M3" s="76" t="s">
        <v>37</v>
      </c>
      <c r="N3" s="193" t="s">
        <v>35</v>
      </c>
      <c r="O3" s="194"/>
      <c r="P3" s="194"/>
      <c r="Q3" s="195"/>
      <c r="R3" s="75" t="s">
        <v>7</v>
      </c>
      <c r="S3" s="76" t="s">
        <v>37</v>
      </c>
      <c r="T3" s="52" t="s">
        <v>8</v>
      </c>
      <c r="U3" s="52" t="s">
        <v>6</v>
      </c>
    </row>
    <row r="4" spans="1:21" ht="21.9" customHeight="1" x14ac:dyDescent="0.4">
      <c r="A4" s="54"/>
      <c r="B4" s="54"/>
      <c r="C4" s="54"/>
      <c r="D4" s="55" t="s">
        <v>9</v>
      </c>
      <c r="E4" s="55" t="s">
        <v>10</v>
      </c>
      <c r="F4" s="55" t="s">
        <v>11</v>
      </c>
      <c r="G4" s="56"/>
      <c r="H4" s="59" t="s">
        <v>12</v>
      </c>
      <c r="I4" s="59" t="s">
        <v>13</v>
      </c>
      <c r="J4" s="59" t="s">
        <v>14</v>
      </c>
      <c r="K4" s="59" t="s">
        <v>39</v>
      </c>
      <c r="L4" s="58"/>
      <c r="M4" s="58"/>
      <c r="N4" s="59" t="s">
        <v>12</v>
      </c>
      <c r="O4" s="59" t="s">
        <v>13</v>
      </c>
      <c r="P4" s="59" t="s">
        <v>14</v>
      </c>
      <c r="Q4" s="59" t="s">
        <v>39</v>
      </c>
      <c r="R4" s="58"/>
      <c r="S4" s="58"/>
      <c r="T4" s="59" t="s">
        <v>15</v>
      </c>
      <c r="U4" s="59" t="s">
        <v>15</v>
      </c>
    </row>
    <row r="5" spans="1:21" ht="19.5" customHeight="1" x14ac:dyDescent="0.3">
      <c r="A5" s="103" t="s">
        <v>89</v>
      </c>
      <c r="B5" s="96" t="s">
        <v>90</v>
      </c>
      <c r="C5" s="96" t="s">
        <v>88</v>
      </c>
      <c r="D5" s="63">
        <v>9.3000000000000007</v>
      </c>
      <c r="E5" s="63">
        <v>10.4</v>
      </c>
      <c r="F5" s="32">
        <f t="shared" ref="F5:F27" si="0">D5+E5</f>
        <v>19.700000000000003</v>
      </c>
      <c r="G5" s="33">
        <f t="shared" ref="G5:G27" si="1">RANK(F5,$F$5:$F$27,1)</f>
        <v>4</v>
      </c>
      <c r="H5" s="25">
        <v>8</v>
      </c>
      <c r="I5" s="25">
        <v>8</v>
      </c>
      <c r="J5" s="25">
        <v>8</v>
      </c>
      <c r="K5" s="25">
        <v>8</v>
      </c>
      <c r="L5" s="33">
        <f>SUM(H5:K5)-MIN(H5:K5)</f>
        <v>24</v>
      </c>
      <c r="M5" s="33">
        <f>RANK(L5,$L$5:$L$27,0)</f>
        <v>3</v>
      </c>
      <c r="N5" s="25">
        <v>9</v>
      </c>
      <c r="O5" s="25">
        <v>3</v>
      </c>
      <c r="P5" s="25">
        <v>8</v>
      </c>
      <c r="Q5" s="25">
        <v>6</v>
      </c>
      <c r="R5" s="33">
        <f>SUM(N5:Q5)-MIN(N5:Q5)</f>
        <v>23</v>
      </c>
      <c r="S5" s="33">
        <f>RANK(R5,$R$5:$R$27,0)</f>
        <v>4</v>
      </c>
      <c r="T5" s="33">
        <f>G5+M5+S5</f>
        <v>11</v>
      </c>
      <c r="U5" s="33">
        <f t="shared" ref="U5:U27" si="2">RANK(T5,$T$5:$T$27,1)</f>
        <v>4</v>
      </c>
    </row>
    <row r="6" spans="1:21" ht="19.5" customHeight="1" x14ac:dyDescent="0.3">
      <c r="A6" s="103" t="s">
        <v>107</v>
      </c>
      <c r="B6" s="96" t="s">
        <v>108</v>
      </c>
      <c r="C6" s="96" t="s">
        <v>100</v>
      </c>
      <c r="D6" s="63">
        <v>8.5</v>
      </c>
      <c r="E6" s="63">
        <v>9.1999999999999993</v>
      </c>
      <c r="F6" s="32">
        <f t="shared" si="0"/>
        <v>17.7</v>
      </c>
      <c r="G6" s="33">
        <f t="shared" si="1"/>
        <v>2</v>
      </c>
      <c r="H6" s="26">
        <v>6</v>
      </c>
      <c r="I6" s="26">
        <v>7</v>
      </c>
      <c r="J6" s="26">
        <v>7</v>
      </c>
      <c r="K6" s="26">
        <v>8</v>
      </c>
      <c r="L6" s="33">
        <f t="shared" ref="L6:L27" si="3">SUM(H6:K6)-MIN(H6:K6)</f>
        <v>22</v>
      </c>
      <c r="M6" s="33">
        <f t="shared" ref="M6:M27" si="4">RANK(L6,$L$5:$L$27,0)</f>
        <v>4</v>
      </c>
      <c r="N6" s="26">
        <v>9</v>
      </c>
      <c r="O6" s="26">
        <v>11</v>
      </c>
      <c r="P6" s="26">
        <v>9</v>
      </c>
      <c r="Q6" s="26">
        <v>10</v>
      </c>
      <c r="R6" s="33">
        <f t="shared" ref="R6:R27" si="5">SUM(N6:Q6)-MIN(N6:Q6)</f>
        <v>30</v>
      </c>
      <c r="S6" s="33">
        <f t="shared" ref="S6:S27" si="6">RANK(R6,$R$5:$R$27,0)</f>
        <v>2</v>
      </c>
      <c r="T6" s="33">
        <f t="shared" ref="T6:T27" si="7">G6+M6+S6</f>
        <v>8</v>
      </c>
      <c r="U6" s="33">
        <f t="shared" si="2"/>
        <v>3</v>
      </c>
    </row>
    <row r="7" spans="1:21" ht="19.5" customHeight="1" x14ac:dyDescent="0.3">
      <c r="A7" s="103" t="s">
        <v>109</v>
      </c>
      <c r="B7" s="96" t="s">
        <v>110</v>
      </c>
      <c r="C7" s="96" t="s">
        <v>100</v>
      </c>
      <c r="D7" s="63">
        <v>9.1999999999999993</v>
      </c>
      <c r="E7" s="63">
        <v>10.9</v>
      </c>
      <c r="F7" s="32">
        <f t="shared" si="0"/>
        <v>20.100000000000001</v>
      </c>
      <c r="G7" s="33">
        <f t="shared" si="1"/>
        <v>5</v>
      </c>
      <c r="H7" s="26">
        <v>9</v>
      </c>
      <c r="I7" s="26">
        <v>9</v>
      </c>
      <c r="J7" s="26">
        <v>9</v>
      </c>
      <c r="K7" s="26">
        <v>9</v>
      </c>
      <c r="L7" s="33">
        <f t="shared" si="3"/>
        <v>27</v>
      </c>
      <c r="M7" s="33">
        <f t="shared" si="4"/>
        <v>1</v>
      </c>
      <c r="N7" s="26">
        <v>11</v>
      </c>
      <c r="O7" s="26">
        <v>13</v>
      </c>
      <c r="P7" s="26">
        <v>9</v>
      </c>
      <c r="Q7" s="26">
        <v>12</v>
      </c>
      <c r="R7" s="33">
        <f t="shared" si="5"/>
        <v>36</v>
      </c>
      <c r="S7" s="33">
        <f t="shared" si="6"/>
        <v>1</v>
      </c>
      <c r="T7" s="33">
        <f t="shared" si="7"/>
        <v>7</v>
      </c>
      <c r="U7" s="33">
        <f t="shared" si="2"/>
        <v>2</v>
      </c>
    </row>
    <row r="8" spans="1:21" ht="19.5" customHeight="1" x14ac:dyDescent="0.3">
      <c r="A8" s="103" t="s">
        <v>126</v>
      </c>
      <c r="B8" s="96" t="s">
        <v>127</v>
      </c>
      <c r="C8" s="96" t="s">
        <v>113</v>
      </c>
      <c r="D8" s="63">
        <v>8.1999999999999993</v>
      </c>
      <c r="E8" s="63">
        <v>8.9</v>
      </c>
      <c r="F8" s="32">
        <f t="shared" si="0"/>
        <v>17.100000000000001</v>
      </c>
      <c r="G8" s="33">
        <f t="shared" si="1"/>
        <v>1</v>
      </c>
      <c r="H8" s="26">
        <v>9</v>
      </c>
      <c r="I8" s="26">
        <v>8</v>
      </c>
      <c r="J8" s="26">
        <v>9</v>
      </c>
      <c r="K8" s="26">
        <v>9</v>
      </c>
      <c r="L8" s="33">
        <f t="shared" si="3"/>
        <v>27</v>
      </c>
      <c r="M8" s="33">
        <f t="shared" si="4"/>
        <v>1</v>
      </c>
      <c r="N8" s="26">
        <v>6</v>
      </c>
      <c r="O8" s="26">
        <v>10</v>
      </c>
      <c r="P8" s="26">
        <v>7</v>
      </c>
      <c r="Q8" s="26">
        <v>8</v>
      </c>
      <c r="R8" s="33">
        <f t="shared" si="5"/>
        <v>25</v>
      </c>
      <c r="S8" s="33">
        <f t="shared" si="6"/>
        <v>3</v>
      </c>
      <c r="T8" s="33">
        <f t="shared" si="7"/>
        <v>5</v>
      </c>
      <c r="U8" s="33">
        <f t="shared" si="2"/>
        <v>1</v>
      </c>
    </row>
    <row r="9" spans="1:21" ht="19.5" customHeight="1" x14ac:dyDescent="0.3">
      <c r="A9" s="103" t="s">
        <v>128</v>
      </c>
      <c r="B9" s="96" t="s">
        <v>129</v>
      </c>
      <c r="C9" s="96" t="s">
        <v>113</v>
      </c>
      <c r="D9" s="63">
        <v>8.6</v>
      </c>
      <c r="E9" s="63">
        <v>9.6999999999999993</v>
      </c>
      <c r="F9" s="32">
        <f t="shared" si="0"/>
        <v>18.299999999999997</v>
      </c>
      <c r="G9" s="33">
        <f t="shared" si="1"/>
        <v>3</v>
      </c>
      <c r="H9" s="26">
        <v>7</v>
      </c>
      <c r="I9" s="26">
        <v>7</v>
      </c>
      <c r="J9" s="26">
        <v>8</v>
      </c>
      <c r="K9" s="26">
        <v>7</v>
      </c>
      <c r="L9" s="33">
        <f t="shared" si="3"/>
        <v>22</v>
      </c>
      <c r="M9" s="33">
        <f t="shared" si="4"/>
        <v>4</v>
      </c>
      <c r="N9" s="26">
        <v>4</v>
      </c>
      <c r="O9" s="26">
        <v>5</v>
      </c>
      <c r="P9" s="26">
        <v>7</v>
      </c>
      <c r="Q9" s="26">
        <v>6</v>
      </c>
      <c r="R9" s="33">
        <f t="shared" si="5"/>
        <v>18</v>
      </c>
      <c r="S9" s="33">
        <f t="shared" si="6"/>
        <v>5</v>
      </c>
      <c r="T9" s="33">
        <f t="shared" si="7"/>
        <v>12</v>
      </c>
      <c r="U9" s="33">
        <f t="shared" si="2"/>
        <v>5</v>
      </c>
    </row>
    <row r="10" spans="1:21" ht="19.5" customHeight="1" x14ac:dyDescent="0.3">
      <c r="A10" s="109"/>
      <c r="B10" s="97"/>
      <c r="C10" s="96"/>
      <c r="D10" s="63">
        <v>50</v>
      </c>
      <c r="E10" s="63"/>
      <c r="F10" s="32">
        <f t="shared" si="0"/>
        <v>50</v>
      </c>
      <c r="G10" s="33">
        <f t="shared" si="1"/>
        <v>6</v>
      </c>
      <c r="H10" s="26">
        <v>0</v>
      </c>
      <c r="I10" s="26">
        <v>0</v>
      </c>
      <c r="J10" s="26">
        <v>0</v>
      </c>
      <c r="K10" s="26">
        <v>0</v>
      </c>
      <c r="L10" s="33">
        <f t="shared" si="3"/>
        <v>0</v>
      </c>
      <c r="M10" s="33">
        <f t="shared" si="4"/>
        <v>6</v>
      </c>
      <c r="N10" s="26">
        <v>0</v>
      </c>
      <c r="O10" s="26">
        <v>0</v>
      </c>
      <c r="P10" s="26">
        <v>0</v>
      </c>
      <c r="Q10" s="26">
        <v>0</v>
      </c>
      <c r="R10" s="33">
        <f t="shared" si="5"/>
        <v>0</v>
      </c>
      <c r="S10" s="33">
        <f t="shared" si="6"/>
        <v>6</v>
      </c>
      <c r="T10" s="33">
        <f t="shared" si="7"/>
        <v>18</v>
      </c>
      <c r="U10" s="33">
        <f t="shared" si="2"/>
        <v>6</v>
      </c>
    </row>
    <row r="11" spans="1:21" ht="19.5" customHeight="1" x14ac:dyDescent="0.35">
      <c r="A11" s="61"/>
      <c r="B11" s="61"/>
      <c r="C11" s="78"/>
      <c r="D11" s="63">
        <v>50</v>
      </c>
      <c r="E11" s="63"/>
      <c r="F11" s="32">
        <f t="shared" si="0"/>
        <v>50</v>
      </c>
      <c r="G11" s="33">
        <f t="shared" si="1"/>
        <v>6</v>
      </c>
      <c r="H11" s="26">
        <v>0</v>
      </c>
      <c r="I11" s="26">
        <v>0</v>
      </c>
      <c r="J11" s="26">
        <v>0</v>
      </c>
      <c r="K11" s="26">
        <v>0</v>
      </c>
      <c r="L11" s="33">
        <f t="shared" si="3"/>
        <v>0</v>
      </c>
      <c r="M11" s="33">
        <f t="shared" si="4"/>
        <v>6</v>
      </c>
      <c r="N11" s="26">
        <v>0</v>
      </c>
      <c r="O11" s="26">
        <v>0</v>
      </c>
      <c r="P11" s="26">
        <v>0</v>
      </c>
      <c r="Q11" s="26">
        <v>0</v>
      </c>
      <c r="R11" s="33">
        <f t="shared" si="5"/>
        <v>0</v>
      </c>
      <c r="S11" s="33">
        <f t="shared" si="6"/>
        <v>6</v>
      </c>
      <c r="T11" s="33">
        <f t="shared" si="7"/>
        <v>18</v>
      </c>
      <c r="U11" s="33">
        <f t="shared" si="2"/>
        <v>6</v>
      </c>
    </row>
    <row r="12" spans="1:21" ht="19.5" customHeight="1" x14ac:dyDescent="0.35">
      <c r="A12" s="77"/>
      <c r="B12" s="77"/>
      <c r="C12" s="79"/>
      <c r="D12" s="63">
        <v>50</v>
      </c>
      <c r="E12" s="63"/>
      <c r="F12" s="32">
        <f t="shared" si="0"/>
        <v>50</v>
      </c>
      <c r="G12" s="33">
        <f t="shared" si="1"/>
        <v>6</v>
      </c>
      <c r="H12" s="26">
        <v>0</v>
      </c>
      <c r="I12" s="26">
        <v>0</v>
      </c>
      <c r="J12" s="26">
        <v>0</v>
      </c>
      <c r="K12" s="26">
        <v>0</v>
      </c>
      <c r="L12" s="33">
        <f t="shared" si="3"/>
        <v>0</v>
      </c>
      <c r="M12" s="33">
        <f t="shared" si="4"/>
        <v>6</v>
      </c>
      <c r="N12" s="26">
        <v>0</v>
      </c>
      <c r="O12" s="26">
        <v>0</v>
      </c>
      <c r="P12" s="26">
        <v>0</v>
      </c>
      <c r="Q12" s="26">
        <v>0</v>
      </c>
      <c r="R12" s="33">
        <f t="shared" si="5"/>
        <v>0</v>
      </c>
      <c r="S12" s="33">
        <f t="shared" si="6"/>
        <v>6</v>
      </c>
      <c r="T12" s="33">
        <f t="shared" si="7"/>
        <v>18</v>
      </c>
      <c r="U12" s="33">
        <f t="shared" si="2"/>
        <v>6</v>
      </c>
    </row>
    <row r="13" spans="1:21" ht="19.5" customHeight="1" x14ac:dyDescent="0.3">
      <c r="A13" s="80"/>
      <c r="B13" s="80"/>
      <c r="C13" s="81"/>
      <c r="D13" s="63">
        <v>50</v>
      </c>
      <c r="E13" s="63"/>
      <c r="F13" s="32">
        <f t="shared" si="0"/>
        <v>50</v>
      </c>
      <c r="G13" s="33">
        <f t="shared" si="1"/>
        <v>6</v>
      </c>
      <c r="H13" s="26">
        <v>0</v>
      </c>
      <c r="I13" s="26">
        <v>0</v>
      </c>
      <c r="J13" s="26">
        <v>0</v>
      </c>
      <c r="K13" s="26">
        <v>0</v>
      </c>
      <c r="L13" s="33">
        <f t="shared" si="3"/>
        <v>0</v>
      </c>
      <c r="M13" s="33">
        <f t="shared" si="4"/>
        <v>6</v>
      </c>
      <c r="N13" s="26">
        <v>0</v>
      </c>
      <c r="O13" s="26">
        <v>0</v>
      </c>
      <c r="P13" s="26">
        <v>0</v>
      </c>
      <c r="Q13" s="26">
        <v>0</v>
      </c>
      <c r="R13" s="33">
        <f t="shared" si="5"/>
        <v>0</v>
      </c>
      <c r="S13" s="33">
        <f t="shared" si="6"/>
        <v>6</v>
      </c>
      <c r="T13" s="33">
        <f t="shared" si="7"/>
        <v>18</v>
      </c>
      <c r="U13" s="33">
        <f t="shared" si="2"/>
        <v>6</v>
      </c>
    </row>
    <row r="14" spans="1:21" ht="19.5" customHeight="1" x14ac:dyDescent="0.3">
      <c r="A14" s="80"/>
      <c r="B14" s="80"/>
      <c r="C14" s="81"/>
      <c r="D14" s="63">
        <v>50</v>
      </c>
      <c r="E14" s="63"/>
      <c r="F14" s="32">
        <f t="shared" si="0"/>
        <v>50</v>
      </c>
      <c r="G14" s="33">
        <f t="shared" si="1"/>
        <v>6</v>
      </c>
      <c r="H14" s="26">
        <v>0</v>
      </c>
      <c r="I14" s="26">
        <v>0</v>
      </c>
      <c r="J14" s="26">
        <v>0</v>
      </c>
      <c r="K14" s="26">
        <v>0</v>
      </c>
      <c r="L14" s="33">
        <f t="shared" si="3"/>
        <v>0</v>
      </c>
      <c r="M14" s="33">
        <f t="shared" si="4"/>
        <v>6</v>
      </c>
      <c r="N14" s="26">
        <v>0</v>
      </c>
      <c r="O14" s="26">
        <v>0</v>
      </c>
      <c r="P14" s="26">
        <v>0</v>
      </c>
      <c r="Q14" s="26">
        <v>0</v>
      </c>
      <c r="R14" s="33">
        <f t="shared" si="5"/>
        <v>0</v>
      </c>
      <c r="S14" s="33">
        <f t="shared" si="6"/>
        <v>6</v>
      </c>
      <c r="T14" s="33">
        <f t="shared" si="7"/>
        <v>18</v>
      </c>
      <c r="U14" s="33">
        <f t="shared" si="2"/>
        <v>6</v>
      </c>
    </row>
    <row r="15" spans="1:21" ht="19.5" customHeight="1" x14ac:dyDescent="0.3">
      <c r="A15" s="80"/>
      <c r="B15" s="80"/>
      <c r="C15" s="81"/>
      <c r="D15" s="63">
        <v>50</v>
      </c>
      <c r="E15" s="63"/>
      <c r="F15" s="32">
        <f t="shared" si="0"/>
        <v>50</v>
      </c>
      <c r="G15" s="33">
        <f t="shared" si="1"/>
        <v>6</v>
      </c>
      <c r="H15" s="26">
        <v>0</v>
      </c>
      <c r="I15" s="26">
        <v>0</v>
      </c>
      <c r="J15" s="26">
        <v>0</v>
      </c>
      <c r="K15" s="26">
        <v>0</v>
      </c>
      <c r="L15" s="33">
        <f t="shared" si="3"/>
        <v>0</v>
      </c>
      <c r="M15" s="33">
        <f t="shared" si="4"/>
        <v>6</v>
      </c>
      <c r="N15" s="26">
        <v>0</v>
      </c>
      <c r="O15" s="26">
        <v>0</v>
      </c>
      <c r="P15" s="26">
        <v>0</v>
      </c>
      <c r="Q15" s="26">
        <v>0</v>
      </c>
      <c r="R15" s="33">
        <f t="shared" si="5"/>
        <v>0</v>
      </c>
      <c r="S15" s="33">
        <f t="shared" si="6"/>
        <v>6</v>
      </c>
      <c r="T15" s="33">
        <f t="shared" si="7"/>
        <v>18</v>
      </c>
      <c r="U15" s="33">
        <f t="shared" si="2"/>
        <v>6</v>
      </c>
    </row>
    <row r="16" spans="1:21" ht="19.5" customHeight="1" x14ac:dyDescent="0.3">
      <c r="A16" s="80"/>
      <c r="B16" s="80"/>
      <c r="C16" s="81"/>
      <c r="D16" s="63">
        <v>50</v>
      </c>
      <c r="E16" s="63"/>
      <c r="F16" s="32">
        <f t="shared" si="0"/>
        <v>50</v>
      </c>
      <c r="G16" s="33">
        <f t="shared" si="1"/>
        <v>6</v>
      </c>
      <c r="H16" s="26">
        <v>0</v>
      </c>
      <c r="I16" s="26">
        <v>0</v>
      </c>
      <c r="J16" s="26">
        <v>0</v>
      </c>
      <c r="K16" s="26">
        <v>0</v>
      </c>
      <c r="L16" s="33">
        <f t="shared" si="3"/>
        <v>0</v>
      </c>
      <c r="M16" s="33">
        <f t="shared" si="4"/>
        <v>6</v>
      </c>
      <c r="N16" s="26">
        <v>0</v>
      </c>
      <c r="O16" s="26">
        <v>0</v>
      </c>
      <c r="P16" s="26">
        <v>0</v>
      </c>
      <c r="Q16" s="26">
        <v>0</v>
      </c>
      <c r="R16" s="33">
        <f t="shared" si="5"/>
        <v>0</v>
      </c>
      <c r="S16" s="33">
        <f t="shared" si="6"/>
        <v>6</v>
      </c>
      <c r="T16" s="33">
        <f t="shared" si="7"/>
        <v>18</v>
      </c>
      <c r="U16" s="33">
        <f t="shared" si="2"/>
        <v>6</v>
      </c>
    </row>
    <row r="17" spans="1:21" ht="19.5" customHeight="1" x14ac:dyDescent="0.3">
      <c r="A17" s="80"/>
      <c r="B17" s="80"/>
      <c r="C17" s="81"/>
      <c r="D17" s="63">
        <v>50</v>
      </c>
      <c r="E17" s="63"/>
      <c r="F17" s="32">
        <f t="shared" si="0"/>
        <v>50</v>
      </c>
      <c r="G17" s="33">
        <f t="shared" si="1"/>
        <v>6</v>
      </c>
      <c r="H17" s="26">
        <v>0</v>
      </c>
      <c r="I17" s="26">
        <v>0</v>
      </c>
      <c r="J17" s="26">
        <v>0</v>
      </c>
      <c r="K17" s="26">
        <v>0</v>
      </c>
      <c r="L17" s="33">
        <f t="shared" si="3"/>
        <v>0</v>
      </c>
      <c r="M17" s="33">
        <f t="shared" si="4"/>
        <v>6</v>
      </c>
      <c r="N17" s="26">
        <v>0</v>
      </c>
      <c r="O17" s="26">
        <v>0</v>
      </c>
      <c r="P17" s="26">
        <v>0</v>
      </c>
      <c r="Q17" s="26">
        <v>0</v>
      </c>
      <c r="R17" s="33">
        <f t="shared" si="5"/>
        <v>0</v>
      </c>
      <c r="S17" s="33">
        <f t="shared" si="6"/>
        <v>6</v>
      </c>
      <c r="T17" s="33">
        <f t="shared" si="7"/>
        <v>18</v>
      </c>
      <c r="U17" s="33">
        <f t="shared" si="2"/>
        <v>6</v>
      </c>
    </row>
    <row r="18" spans="1:21" ht="19.5" customHeight="1" x14ac:dyDescent="0.4">
      <c r="A18" s="64"/>
      <c r="B18" s="64"/>
      <c r="C18" s="64"/>
      <c r="D18" s="63">
        <v>50</v>
      </c>
      <c r="E18" s="63"/>
      <c r="F18" s="32">
        <f t="shared" si="0"/>
        <v>50</v>
      </c>
      <c r="G18" s="33">
        <f t="shared" si="1"/>
        <v>6</v>
      </c>
      <c r="H18" s="26">
        <v>0</v>
      </c>
      <c r="I18" s="26">
        <v>0</v>
      </c>
      <c r="J18" s="26">
        <v>0</v>
      </c>
      <c r="K18" s="26">
        <v>0</v>
      </c>
      <c r="L18" s="33">
        <f t="shared" si="3"/>
        <v>0</v>
      </c>
      <c r="M18" s="33">
        <f t="shared" si="4"/>
        <v>6</v>
      </c>
      <c r="N18" s="26">
        <v>0</v>
      </c>
      <c r="O18" s="26">
        <v>0</v>
      </c>
      <c r="P18" s="26">
        <v>0</v>
      </c>
      <c r="Q18" s="26">
        <v>0</v>
      </c>
      <c r="R18" s="33">
        <f t="shared" si="5"/>
        <v>0</v>
      </c>
      <c r="S18" s="33">
        <f t="shared" si="6"/>
        <v>6</v>
      </c>
      <c r="T18" s="33">
        <f t="shared" si="7"/>
        <v>18</v>
      </c>
      <c r="U18" s="33">
        <f t="shared" si="2"/>
        <v>6</v>
      </c>
    </row>
    <row r="19" spans="1:21" ht="19.5" customHeight="1" x14ac:dyDescent="0.3">
      <c r="A19" s="80"/>
      <c r="B19" s="80"/>
      <c r="C19" s="80"/>
      <c r="D19" s="63">
        <v>50</v>
      </c>
      <c r="E19" s="63"/>
      <c r="F19" s="32">
        <f t="shared" si="0"/>
        <v>50</v>
      </c>
      <c r="G19" s="33">
        <f t="shared" si="1"/>
        <v>6</v>
      </c>
      <c r="H19" s="26">
        <v>0</v>
      </c>
      <c r="I19" s="26">
        <v>0</v>
      </c>
      <c r="J19" s="26">
        <v>0</v>
      </c>
      <c r="K19" s="26">
        <v>0</v>
      </c>
      <c r="L19" s="33">
        <f t="shared" si="3"/>
        <v>0</v>
      </c>
      <c r="M19" s="33">
        <f t="shared" si="4"/>
        <v>6</v>
      </c>
      <c r="N19" s="26">
        <v>0</v>
      </c>
      <c r="O19" s="26">
        <v>0</v>
      </c>
      <c r="P19" s="26">
        <v>0</v>
      </c>
      <c r="Q19" s="26">
        <v>0</v>
      </c>
      <c r="R19" s="33">
        <f t="shared" si="5"/>
        <v>0</v>
      </c>
      <c r="S19" s="33">
        <f t="shared" si="6"/>
        <v>6</v>
      </c>
      <c r="T19" s="33">
        <f t="shared" si="7"/>
        <v>18</v>
      </c>
      <c r="U19" s="33">
        <f t="shared" si="2"/>
        <v>6</v>
      </c>
    </row>
    <row r="20" spans="1:21" ht="19.5" customHeight="1" x14ac:dyDescent="0.3">
      <c r="A20" s="80"/>
      <c r="B20" s="80"/>
      <c r="C20" s="80"/>
      <c r="D20" s="63">
        <v>50</v>
      </c>
      <c r="E20" s="63"/>
      <c r="F20" s="32">
        <f t="shared" si="0"/>
        <v>50</v>
      </c>
      <c r="G20" s="33">
        <f t="shared" si="1"/>
        <v>6</v>
      </c>
      <c r="H20" s="26">
        <v>0</v>
      </c>
      <c r="I20" s="26">
        <v>0</v>
      </c>
      <c r="J20" s="26">
        <v>0</v>
      </c>
      <c r="K20" s="26">
        <v>0</v>
      </c>
      <c r="L20" s="33">
        <f t="shared" si="3"/>
        <v>0</v>
      </c>
      <c r="M20" s="33">
        <f t="shared" si="4"/>
        <v>6</v>
      </c>
      <c r="N20" s="26">
        <v>0</v>
      </c>
      <c r="O20" s="26">
        <v>0</v>
      </c>
      <c r="P20" s="26">
        <v>0</v>
      </c>
      <c r="Q20" s="26">
        <v>0</v>
      </c>
      <c r="R20" s="33">
        <f t="shared" si="5"/>
        <v>0</v>
      </c>
      <c r="S20" s="33">
        <f t="shared" si="6"/>
        <v>6</v>
      </c>
      <c r="T20" s="33">
        <f t="shared" si="7"/>
        <v>18</v>
      </c>
      <c r="U20" s="33">
        <f t="shared" si="2"/>
        <v>6</v>
      </c>
    </row>
    <row r="21" spans="1:21" ht="19.5" customHeight="1" x14ac:dyDescent="0.3">
      <c r="A21" s="80"/>
      <c r="B21" s="80"/>
      <c r="C21" s="80"/>
      <c r="D21" s="63">
        <v>50</v>
      </c>
      <c r="E21" s="63"/>
      <c r="F21" s="32">
        <f t="shared" si="0"/>
        <v>50</v>
      </c>
      <c r="G21" s="33">
        <f t="shared" si="1"/>
        <v>6</v>
      </c>
      <c r="H21" s="26">
        <v>0</v>
      </c>
      <c r="I21" s="26">
        <v>0</v>
      </c>
      <c r="J21" s="26">
        <v>0</v>
      </c>
      <c r="K21" s="26">
        <v>0</v>
      </c>
      <c r="L21" s="33">
        <f t="shared" si="3"/>
        <v>0</v>
      </c>
      <c r="M21" s="33">
        <f t="shared" si="4"/>
        <v>6</v>
      </c>
      <c r="N21" s="26">
        <v>0</v>
      </c>
      <c r="O21" s="26">
        <v>0</v>
      </c>
      <c r="P21" s="26">
        <v>0</v>
      </c>
      <c r="Q21" s="26">
        <v>0</v>
      </c>
      <c r="R21" s="33">
        <f t="shared" si="5"/>
        <v>0</v>
      </c>
      <c r="S21" s="33">
        <f t="shared" si="6"/>
        <v>6</v>
      </c>
      <c r="T21" s="33">
        <f t="shared" si="7"/>
        <v>18</v>
      </c>
      <c r="U21" s="33">
        <f t="shared" si="2"/>
        <v>6</v>
      </c>
    </row>
    <row r="22" spans="1:21" ht="19.5" customHeight="1" x14ac:dyDescent="0.4">
      <c r="A22" s="64"/>
      <c r="B22" s="64"/>
      <c r="C22" s="64"/>
      <c r="D22" s="63">
        <v>50</v>
      </c>
      <c r="E22" s="63"/>
      <c r="F22" s="32">
        <f t="shared" si="0"/>
        <v>50</v>
      </c>
      <c r="G22" s="33">
        <f t="shared" si="1"/>
        <v>6</v>
      </c>
      <c r="H22" s="26">
        <v>0</v>
      </c>
      <c r="I22" s="26">
        <v>0</v>
      </c>
      <c r="J22" s="26">
        <v>0</v>
      </c>
      <c r="K22" s="26">
        <v>0</v>
      </c>
      <c r="L22" s="33">
        <f t="shared" si="3"/>
        <v>0</v>
      </c>
      <c r="M22" s="33">
        <f t="shared" si="4"/>
        <v>6</v>
      </c>
      <c r="N22" s="26">
        <v>0</v>
      </c>
      <c r="O22" s="26">
        <v>0</v>
      </c>
      <c r="P22" s="26">
        <v>0</v>
      </c>
      <c r="Q22" s="26">
        <v>0</v>
      </c>
      <c r="R22" s="33">
        <f t="shared" si="5"/>
        <v>0</v>
      </c>
      <c r="S22" s="33">
        <f t="shared" si="6"/>
        <v>6</v>
      </c>
      <c r="T22" s="33">
        <f t="shared" si="7"/>
        <v>18</v>
      </c>
      <c r="U22" s="33">
        <f t="shared" si="2"/>
        <v>6</v>
      </c>
    </row>
    <row r="23" spans="1:21" ht="19.5" customHeight="1" x14ac:dyDescent="0.4">
      <c r="A23" s="64"/>
      <c r="B23" s="64"/>
      <c r="C23" s="64"/>
      <c r="D23" s="63">
        <v>50</v>
      </c>
      <c r="E23" s="63"/>
      <c r="F23" s="32">
        <f t="shared" si="0"/>
        <v>50</v>
      </c>
      <c r="G23" s="33">
        <f t="shared" si="1"/>
        <v>6</v>
      </c>
      <c r="H23" s="26">
        <v>0</v>
      </c>
      <c r="I23" s="26">
        <v>0</v>
      </c>
      <c r="J23" s="26">
        <v>0</v>
      </c>
      <c r="K23" s="26">
        <v>0</v>
      </c>
      <c r="L23" s="33">
        <f t="shared" si="3"/>
        <v>0</v>
      </c>
      <c r="M23" s="33">
        <f t="shared" si="4"/>
        <v>6</v>
      </c>
      <c r="N23" s="26">
        <v>0</v>
      </c>
      <c r="O23" s="26">
        <v>0</v>
      </c>
      <c r="P23" s="26">
        <v>0</v>
      </c>
      <c r="Q23" s="26">
        <v>0</v>
      </c>
      <c r="R23" s="33">
        <f t="shared" si="5"/>
        <v>0</v>
      </c>
      <c r="S23" s="33">
        <f t="shared" si="6"/>
        <v>6</v>
      </c>
      <c r="T23" s="33">
        <f t="shared" si="7"/>
        <v>18</v>
      </c>
      <c r="U23" s="33">
        <f t="shared" si="2"/>
        <v>6</v>
      </c>
    </row>
    <row r="24" spans="1:21" ht="19.5" customHeight="1" x14ac:dyDescent="0.4">
      <c r="A24" s="64"/>
      <c r="B24" s="64"/>
      <c r="C24" s="64"/>
      <c r="D24" s="63">
        <v>50</v>
      </c>
      <c r="E24" s="63"/>
      <c r="F24" s="32">
        <f t="shared" si="0"/>
        <v>50</v>
      </c>
      <c r="G24" s="33">
        <f t="shared" si="1"/>
        <v>6</v>
      </c>
      <c r="H24" s="26">
        <v>0</v>
      </c>
      <c r="I24" s="26">
        <v>0</v>
      </c>
      <c r="J24" s="26">
        <v>0</v>
      </c>
      <c r="K24" s="26">
        <v>0</v>
      </c>
      <c r="L24" s="33">
        <f t="shared" si="3"/>
        <v>0</v>
      </c>
      <c r="M24" s="33">
        <f t="shared" si="4"/>
        <v>6</v>
      </c>
      <c r="N24" s="26">
        <v>0</v>
      </c>
      <c r="O24" s="26">
        <v>0</v>
      </c>
      <c r="P24" s="26">
        <v>0</v>
      </c>
      <c r="Q24" s="26">
        <v>0</v>
      </c>
      <c r="R24" s="33">
        <f t="shared" si="5"/>
        <v>0</v>
      </c>
      <c r="S24" s="33">
        <f t="shared" si="6"/>
        <v>6</v>
      </c>
      <c r="T24" s="33">
        <f t="shared" si="7"/>
        <v>18</v>
      </c>
      <c r="U24" s="33">
        <f t="shared" si="2"/>
        <v>6</v>
      </c>
    </row>
    <row r="25" spans="1:21" ht="19.5" customHeight="1" x14ac:dyDescent="0.4">
      <c r="A25" s="64"/>
      <c r="B25" s="64"/>
      <c r="C25" s="64"/>
      <c r="D25" s="63">
        <v>50</v>
      </c>
      <c r="E25" s="63"/>
      <c r="F25" s="32">
        <f t="shared" si="0"/>
        <v>50</v>
      </c>
      <c r="G25" s="33">
        <f t="shared" si="1"/>
        <v>6</v>
      </c>
      <c r="H25" s="26">
        <v>0</v>
      </c>
      <c r="I25" s="26">
        <v>0</v>
      </c>
      <c r="J25" s="26">
        <v>0</v>
      </c>
      <c r="K25" s="26">
        <v>0</v>
      </c>
      <c r="L25" s="33">
        <f t="shared" si="3"/>
        <v>0</v>
      </c>
      <c r="M25" s="33">
        <f t="shared" si="4"/>
        <v>6</v>
      </c>
      <c r="N25" s="26">
        <v>0</v>
      </c>
      <c r="O25" s="26">
        <v>0</v>
      </c>
      <c r="P25" s="26">
        <v>0</v>
      </c>
      <c r="Q25" s="26">
        <v>0</v>
      </c>
      <c r="R25" s="33">
        <f t="shared" si="5"/>
        <v>0</v>
      </c>
      <c r="S25" s="33">
        <f t="shared" si="6"/>
        <v>6</v>
      </c>
      <c r="T25" s="33">
        <f t="shared" si="7"/>
        <v>18</v>
      </c>
      <c r="U25" s="33">
        <f t="shared" si="2"/>
        <v>6</v>
      </c>
    </row>
    <row r="26" spans="1:21" ht="19.5" customHeight="1" x14ac:dyDescent="0.4">
      <c r="A26" s="64"/>
      <c r="B26" s="64"/>
      <c r="C26" s="64"/>
      <c r="D26" s="63">
        <v>50</v>
      </c>
      <c r="E26" s="63"/>
      <c r="F26" s="32">
        <f t="shared" si="0"/>
        <v>50</v>
      </c>
      <c r="G26" s="33">
        <f t="shared" si="1"/>
        <v>6</v>
      </c>
      <c r="H26" s="26">
        <v>0</v>
      </c>
      <c r="I26" s="26">
        <v>0</v>
      </c>
      <c r="J26" s="26">
        <v>0</v>
      </c>
      <c r="K26" s="26">
        <v>0</v>
      </c>
      <c r="L26" s="33">
        <f t="shared" si="3"/>
        <v>0</v>
      </c>
      <c r="M26" s="33">
        <f t="shared" si="4"/>
        <v>6</v>
      </c>
      <c r="N26" s="26">
        <v>0</v>
      </c>
      <c r="O26" s="26">
        <v>0</v>
      </c>
      <c r="P26" s="26">
        <v>0</v>
      </c>
      <c r="Q26" s="26">
        <v>0</v>
      </c>
      <c r="R26" s="33">
        <f t="shared" si="5"/>
        <v>0</v>
      </c>
      <c r="S26" s="33">
        <f t="shared" si="6"/>
        <v>6</v>
      </c>
      <c r="T26" s="33">
        <f t="shared" si="7"/>
        <v>18</v>
      </c>
      <c r="U26" s="33">
        <f t="shared" si="2"/>
        <v>6</v>
      </c>
    </row>
    <row r="27" spans="1:21" ht="19.5" customHeight="1" x14ac:dyDescent="0.4">
      <c r="A27" s="64"/>
      <c r="B27" s="64"/>
      <c r="C27" s="64"/>
      <c r="D27" s="63">
        <v>50</v>
      </c>
      <c r="E27" s="63"/>
      <c r="F27" s="32">
        <f t="shared" si="0"/>
        <v>50</v>
      </c>
      <c r="G27" s="33">
        <f t="shared" si="1"/>
        <v>6</v>
      </c>
      <c r="H27" s="26">
        <v>0</v>
      </c>
      <c r="I27" s="26">
        <v>0</v>
      </c>
      <c r="J27" s="26">
        <v>0</v>
      </c>
      <c r="K27" s="26">
        <v>0</v>
      </c>
      <c r="L27" s="33">
        <f t="shared" si="3"/>
        <v>0</v>
      </c>
      <c r="M27" s="33">
        <f t="shared" si="4"/>
        <v>6</v>
      </c>
      <c r="N27" s="26">
        <v>0</v>
      </c>
      <c r="O27" s="26">
        <v>0</v>
      </c>
      <c r="P27" s="26">
        <v>0</v>
      </c>
      <c r="Q27" s="26">
        <v>0</v>
      </c>
      <c r="R27" s="33">
        <f t="shared" si="5"/>
        <v>0</v>
      </c>
      <c r="S27" s="33">
        <f t="shared" si="6"/>
        <v>6</v>
      </c>
      <c r="T27" s="33">
        <f t="shared" si="7"/>
        <v>18</v>
      </c>
      <c r="U27" s="33">
        <f t="shared" si="2"/>
        <v>6</v>
      </c>
    </row>
  </sheetData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70" zoomScaleNormal="70" workbookViewId="0">
      <selection activeCell="V2" sqref="V2:Z9"/>
    </sheetView>
  </sheetViews>
  <sheetFormatPr baseColWidth="10" defaultColWidth="10.88671875" defaultRowHeight="15" customHeight="1" x14ac:dyDescent="0.3"/>
  <cols>
    <col min="1" max="1" width="19" style="4" customWidth="1"/>
    <col min="2" max="2" width="14.88671875" style="4" customWidth="1"/>
    <col min="3" max="3" width="19" style="4" customWidth="1"/>
    <col min="4" max="5" width="6.44140625" style="4" customWidth="1"/>
    <col min="6" max="6" width="7.33203125" style="4" customWidth="1"/>
    <col min="7" max="7" width="5.88671875" style="4" customWidth="1"/>
    <col min="8" max="10" width="7" style="4" customWidth="1"/>
    <col min="11" max="11" width="8.44140625" style="4" customWidth="1"/>
    <col min="12" max="13" width="7.88671875" style="4" customWidth="1"/>
    <col min="14" max="16" width="7" style="4" customWidth="1"/>
    <col min="17" max="17" width="8.44140625" style="4" customWidth="1"/>
    <col min="18" max="19" width="7.88671875" style="4" customWidth="1"/>
    <col min="20" max="20" width="7" style="4" customWidth="1"/>
    <col min="21" max="21" width="6.44140625" style="4" customWidth="1"/>
    <col min="22" max="16384" width="10.88671875" style="4"/>
  </cols>
  <sheetData>
    <row r="1" spans="1:21" ht="21" customHeight="1" x14ac:dyDescent="0.4">
      <c r="A1" s="41" t="s">
        <v>41</v>
      </c>
      <c r="B1" s="42"/>
      <c r="C1" s="43"/>
      <c r="D1" s="66" t="s">
        <v>24</v>
      </c>
      <c r="E1" s="67"/>
      <c r="F1" s="186">
        <v>2015</v>
      </c>
      <c r="G1" s="187"/>
      <c r="H1" s="10"/>
      <c r="I1" s="10"/>
      <c r="J1" s="10"/>
      <c r="K1" s="11"/>
      <c r="L1" s="68"/>
      <c r="M1" s="68"/>
      <c r="N1" s="10"/>
      <c r="O1" s="10"/>
      <c r="P1" s="10"/>
      <c r="Q1" s="11"/>
      <c r="R1" s="68"/>
      <c r="S1" s="68"/>
      <c r="T1" s="69"/>
      <c r="U1" s="69"/>
    </row>
    <row r="2" spans="1:21" ht="11.25" customHeight="1" x14ac:dyDescent="0.4">
      <c r="A2" s="44"/>
      <c r="B2" s="44"/>
      <c r="C2" s="44"/>
      <c r="D2" s="70"/>
      <c r="E2" s="44"/>
      <c r="F2" s="44"/>
      <c r="G2" s="47"/>
      <c r="H2" s="47"/>
      <c r="I2" s="47"/>
      <c r="J2" s="47"/>
      <c r="K2" s="47"/>
      <c r="L2" s="44"/>
      <c r="M2" s="44"/>
      <c r="N2" s="47"/>
      <c r="O2" s="47"/>
      <c r="P2" s="47"/>
      <c r="Q2" s="47"/>
      <c r="R2" s="44"/>
      <c r="S2" s="44"/>
      <c r="T2" s="71"/>
      <c r="U2" s="71"/>
    </row>
    <row r="3" spans="1:21" ht="21" customHeight="1" x14ac:dyDescent="0.4">
      <c r="A3" s="48" t="s">
        <v>1</v>
      </c>
      <c r="B3" s="48" t="s">
        <v>2</v>
      </c>
      <c r="C3" s="48" t="s">
        <v>3</v>
      </c>
      <c r="D3" s="72" t="s">
        <v>18</v>
      </c>
      <c r="E3" s="73"/>
      <c r="F3" s="74" t="s">
        <v>5</v>
      </c>
      <c r="G3" s="52" t="s">
        <v>37</v>
      </c>
      <c r="H3" s="193" t="s">
        <v>47</v>
      </c>
      <c r="I3" s="194"/>
      <c r="J3" s="194"/>
      <c r="K3" s="195"/>
      <c r="L3" s="75" t="s">
        <v>7</v>
      </c>
      <c r="M3" s="76" t="s">
        <v>37</v>
      </c>
      <c r="N3" s="193" t="s">
        <v>35</v>
      </c>
      <c r="O3" s="194"/>
      <c r="P3" s="194"/>
      <c r="Q3" s="195"/>
      <c r="R3" s="75" t="s">
        <v>7</v>
      </c>
      <c r="S3" s="76" t="s">
        <v>37</v>
      </c>
      <c r="T3" s="52" t="s">
        <v>8</v>
      </c>
      <c r="U3" s="52" t="s">
        <v>6</v>
      </c>
    </row>
    <row r="4" spans="1:21" ht="21.9" customHeight="1" x14ac:dyDescent="0.4">
      <c r="A4" s="54"/>
      <c r="B4" s="54"/>
      <c r="C4" s="54"/>
      <c r="D4" s="55" t="s">
        <v>9</v>
      </c>
      <c r="E4" s="55" t="s">
        <v>10</v>
      </c>
      <c r="F4" s="55" t="s">
        <v>11</v>
      </c>
      <c r="G4" s="56"/>
      <c r="H4" s="59" t="s">
        <v>12</v>
      </c>
      <c r="I4" s="59" t="s">
        <v>13</v>
      </c>
      <c r="J4" s="59" t="s">
        <v>14</v>
      </c>
      <c r="K4" s="59" t="s">
        <v>39</v>
      </c>
      <c r="L4" s="58"/>
      <c r="M4" s="58"/>
      <c r="N4" s="59" t="s">
        <v>12</v>
      </c>
      <c r="O4" s="59" t="s">
        <v>13</v>
      </c>
      <c r="P4" s="59" t="s">
        <v>14</v>
      </c>
      <c r="Q4" s="59" t="s">
        <v>39</v>
      </c>
      <c r="R4" s="58"/>
      <c r="S4" s="58"/>
      <c r="T4" s="59" t="s">
        <v>15</v>
      </c>
      <c r="U4" s="59" t="s">
        <v>15</v>
      </c>
    </row>
    <row r="5" spans="1:21" ht="19.5" customHeight="1" x14ac:dyDescent="0.3">
      <c r="A5" s="103" t="s">
        <v>120</v>
      </c>
      <c r="B5" s="96" t="s">
        <v>134</v>
      </c>
      <c r="C5" s="96" t="s">
        <v>113</v>
      </c>
      <c r="D5" s="63">
        <v>8</v>
      </c>
      <c r="E5" s="63">
        <v>8.9</v>
      </c>
      <c r="F5" s="32">
        <f t="shared" ref="F5:F27" si="0">D5+E5</f>
        <v>16.899999999999999</v>
      </c>
      <c r="G5" s="33">
        <f t="shared" ref="G5:G27" si="1">RANK(F5,$F$5:$F$27,1)</f>
        <v>2</v>
      </c>
      <c r="H5" s="25">
        <v>9</v>
      </c>
      <c r="I5" s="25">
        <v>9</v>
      </c>
      <c r="J5" s="25">
        <v>9</v>
      </c>
      <c r="K5" s="25">
        <v>6</v>
      </c>
      <c r="L5" s="33">
        <f>SUM(H5:K5)-MIN(H5:K5)</f>
        <v>27</v>
      </c>
      <c r="M5" s="33">
        <f>RANK(L5,$L$5:$L$27,0)</f>
        <v>1</v>
      </c>
      <c r="N5" s="25">
        <v>3</v>
      </c>
      <c r="O5" s="25">
        <v>7</v>
      </c>
      <c r="P5" s="25">
        <v>6</v>
      </c>
      <c r="Q5" s="25">
        <v>7</v>
      </c>
      <c r="R5" s="33">
        <f>SUM(N5:Q5)-MIN(N5:Q5)</f>
        <v>20</v>
      </c>
      <c r="S5" s="33">
        <f>RANK(R5,$R$5:$R$27,0)</f>
        <v>2</v>
      </c>
      <c r="T5" s="33">
        <f>G5+M5+S5</f>
        <v>5</v>
      </c>
      <c r="U5" s="33">
        <f t="shared" ref="U5:U27" si="2">RANK(T5,$T$5:$T$27,1)</f>
        <v>2</v>
      </c>
    </row>
    <row r="6" spans="1:21" ht="19.5" customHeight="1" x14ac:dyDescent="0.3">
      <c r="A6" s="103" t="s">
        <v>136</v>
      </c>
      <c r="B6" s="96" t="s">
        <v>137</v>
      </c>
      <c r="C6" s="96" t="s">
        <v>113</v>
      </c>
      <c r="D6" s="63">
        <v>7.7</v>
      </c>
      <c r="E6" s="63">
        <v>8.6</v>
      </c>
      <c r="F6" s="32">
        <f t="shared" si="0"/>
        <v>16.3</v>
      </c>
      <c r="G6" s="33">
        <f t="shared" si="1"/>
        <v>1</v>
      </c>
      <c r="H6" s="26">
        <v>0</v>
      </c>
      <c r="I6" s="26">
        <v>0</v>
      </c>
      <c r="J6" s="26">
        <v>0</v>
      </c>
      <c r="K6" s="26">
        <v>0</v>
      </c>
      <c r="L6" s="33">
        <f t="shared" ref="L6:L27" si="3">SUM(H6:K6)-MIN(H6:K6)</f>
        <v>0</v>
      </c>
      <c r="M6" s="33">
        <f t="shared" ref="M6:M27" si="4">RANK(L6,$L$5:$L$27,0)</f>
        <v>2</v>
      </c>
      <c r="N6" s="26">
        <v>10</v>
      </c>
      <c r="O6" s="26">
        <v>8</v>
      </c>
      <c r="P6" s="26">
        <v>11</v>
      </c>
      <c r="Q6" s="26">
        <v>12</v>
      </c>
      <c r="R6" s="33">
        <f t="shared" ref="R6:R27" si="5">SUM(N6:Q6)-MIN(N6:Q6)</f>
        <v>33</v>
      </c>
      <c r="S6" s="33">
        <f t="shared" ref="S6:S27" si="6">RANK(R6,$R$5:$R$27,0)</f>
        <v>1</v>
      </c>
      <c r="T6" s="33">
        <f t="shared" ref="T6:T27" si="7">G6+M6+S6</f>
        <v>4</v>
      </c>
      <c r="U6" s="33">
        <f t="shared" si="2"/>
        <v>1</v>
      </c>
    </row>
    <row r="7" spans="1:21" ht="19.5" customHeight="1" x14ac:dyDescent="0.35">
      <c r="A7" s="61"/>
      <c r="B7" s="61"/>
      <c r="C7" s="78"/>
      <c r="D7" s="63">
        <v>50</v>
      </c>
      <c r="E7" s="63"/>
      <c r="F7" s="32">
        <f t="shared" si="0"/>
        <v>50</v>
      </c>
      <c r="G7" s="33">
        <f t="shared" si="1"/>
        <v>3</v>
      </c>
      <c r="H7" s="26">
        <v>0</v>
      </c>
      <c r="I7" s="26">
        <v>0</v>
      </c>
      <c r="J7" s="26">
        <v>0</v>
      </c>
      <c r="K7" s="26">
        <v>0</v>
      </c>
      <c r="L7" s="33">
        <f t="shared" si="3"/>
        <v>0</v>
      </c>
      <c r="M7" s="33">
        <f t="shared" si="4"/>
        <v>2</v>
      </c>
      <c r="N7" s="26">
        <v>0</v>
      </c>
      <c r="O7" s="26">
        <v>0</v>
      </c>
      <c r="P7" s="26">
        <v>0</v>
      </c>
      <c r="Q7" s="26">
        <v>0</v>
      </c>
      <c r="R7" s="33">
        <f t="shared" si="5"/>
        <v>0</v>
      </c>
      <c r="S7" s="33">
        <f t="shared" si="6"/>
        <v>3</v>
      </c>
      <c r="T7" s="33">
        <f t="shared" si="7"/>
        <v>8</v>
      </c>
      <c r="U7" s="33">
        <f t="shared" si="2"/>
        <v>3</v>
      </c>
    </row>
    <row r="8" spans="1:21" ht="19.5" customHeight="1" x14ac:dyDescent="0.35">
      <c r="A8" s="61"/>
      <c r="B8" s="61"/>
      <c r="C8" s="78"/>
      <c r="D8" s="63">
        <v>50</v>
      </c>
      <c r="E8" s="63"/>
      <c r="F8" s="32">
        <f t="shared" si="0"/>
        <v>50</v>
      </c>
      <c r="G8" s="33">
        <f t="shared" si="1"/>
        <v>3</v>
      </c>
      <c r="H8" s="26">
        <v>0</v>
      </c>
      <c r="I8" s="26">
        <v>0</v>
      </c>
      <c r="J8" s="26">
        <v>0</v>
      </c>
      <c r="K8" s="26">
        <v>0</v>
      </c>
      <c r="L8" s="33">
        <f t="shared" si="3"/>
        <v>0</v>
      </c>
      <c r="M8" s="33">
        <f t="shared" si="4"/>
        <v>2</v>
      </c>
      <c r="N8" s="26">
        <v>0</v>
      </c>
      <c r="O8" s="26">
        <v>0</v>
      </c>
      <c r="P8" s="26">
        <v>0</v>
      </c>
      <c r="Q8" s="26">
        <v>0</v>
      </c>
      <c r="R8" s="33">
        <f t="shared" si="5"/>
        <v>0</v>
      </c>
      <c r="S8" s="33">
        <f t="shared" si="6"/>
        <v>3</v>
      </c>
      <c r="T8" s="33">
        <f t="shared" si="7"/>
        <v>8</v>
      </c>
      <c r="U8" s="33">
        <f t="shared" si="2"/>
        <v>3</v>
      </c>
    </row>
    <row r="9" spans="1:21" ht="19.5" customHeight="1" x14ac:dyDescent="0.35">
      <c r="A9" s="61"/>
      <c r="B9" s="61"/>
      <c r="C9" s="78"/>
      <c r="D9" s="63">
        <v>50</v>
      </c>
      <c r="E9" s="63"/>
      <c r="F9" s="32">
        <f t="shared" si="0"/>
        <v>50</v>
      </c>
      <c r="G9" s="33">
        <f t="shared" si="1"/>
        <v>3</v>
      </c>
      <c r="H9" s="26">
        <v>0</v>
      </c>
      <c r="I9" s="26">
        <v>0</v>
      </c>
      <c r="J9" s="26">
        <v>0</v>
      </c>
      <c r="K9" s="26">
        <v>0</v>
      </c>
      <c r="L9" s="33">
        <f t="shared" si="3"/>
        <v>0</v>
      </c>
      <c r="M9" s="33">
        <f t="shared" si="4"/>
        <v>2</v>
      </c>
      <c r="N9" s="26">
        <v>0</v>
      </c>
      <c r="O9" s="26">
        <v>0</v>
      </c>
      <c r="P9" s="26">
        <v>0</v>
      </c>
      <c r="Q9" s="26">
        <v>0</v>
      </c>
      <c r="R9" s="33">
        <f t="shared" si="5"/>
        <v>0</v>
      </c>
      <c r="S9" s="33">
        <f t="shared" si="6"/>
        <v>3</v>
      </c>
      <c r="T9" s="33">
        <f t="shared" si="7"/>
        <v>8</v>
      </c>
      <c r="U9" s="33">
        <f t="shared" si="2"/>
        <v>3</v>
      </c>
    </row>
    <row r="10" spans="1:21" ht="19.5" customHeight="1" x14ac:dyDescent="0.35">
      <c r="A10" s="61"/>
      <c r="B10" s="61"/>
      <c r="C10" s="78"/>
      <c r="D10" s="63">
        <v>50</v>
      </c>
      <c r="E10" s="63"/>
      <c r="F10" s="32">
        <f t="shared" si="0"/>
        <v>50</v>
      </c>
      <c r="G10" s="33">
        <f t="shared" si="1"/>
        <v>3</v>
      </c>
      <c r="H10" s="26">
        <v>0</v>
      </c>
      <c r="I10" s="26">
        <v>0</v>
      </c>
      <c r="J10" s="26">
        <v>0</v>
      </c>
      <c r="K10" s="26">
        <v>0</v>
      </c>
      <c r="L10" s="33">
        <f t="shared" si="3"/>
        <v>0</v>
      </c>
      <c r="M10" s="33">
        <f t="shared" si="4"/>
        <v>2</v>
      </c>
      <c r="N10" s="26">
        <v>0</v>
      </c>
      <c r="O10" s="26">
        <v>0</v>
      </c>
      <c r="P10" s="26">
        <v>0</v>
      </c>
      <c r="Q10" s="26">
        <v>0</v>
      </c>
      <c r="R10" s="33">
        <f t="shared" si="5"/>
        <v>0</v>
      </c>
      <c r="S10" s="33">
        <f t="shared" si="6"/>
        <v>3</v>
      </c>
      <c r="T10" s="33">
        <f t="shared" si="7"/>
        <v>8</v>
      </c>
      <c r="U10" s="33">
        <f t="shared" si="2"/>
        <v>3</v>
      </c>
    </row>
    <row r="11" spans="1:21" ht="19.5" customHeight="1" x14ac:dyDescent="0.35">
      <c r="A11" s="61"/>
      <c r="B11" s="61"/>
      <c r="C11" s="78"/>
      <c r="D11" s="63">
        <v>50</v>
      </c>
      <c r="E11" s="63"/>
      <c r="F11" s="32">
        <f t="shared" si="0"/>
        <v>50</v>
      </c>
      <c r="G11" s="33">
        <f t="shared" si="1"/>
        <v>3</v>
      </c>
      <c r="H11" s="26">
        <v>0</v>
      </c>
      <c r="I11" s="26">
        <v>0</v>
      </c>
      <c r="J11" s="26">
        <v>0</v>
      </c>
      <c r="K11" s="26">
        <v>0</v>
      </c>
      <c r="L11" s="33">
        <f t="shared" si="3"/>
        <v>0</v>
      </c>
      <c r="M11" s="33">
        <f t="shared" si="4"/>
        <v>2</v>
      </c>
      <c r="N11" s="26">
        <v>0</v>
      </c>
      <c r="O11" s="26">
        <v>0</v>
      </c>
      <c r="P11" s="26">
        <v>0</v>
      </c>
      <c r="Q11" s="26">
        <v>0</v>
      </c>
      <c r="R11" s="33">
        <f t="shared" si="5"/>
        <v>0</v>
      </c>
      <c r="S11" s="33">
        <f t="shared" si="6"/>
        <v>3</v>
      </c>
      <c r="T11" s="33">
        <f t="shared" si="7"/>
        <v>8</v>
      </c>
      <c r="U11" s="33">
        <f t="shared" si="2"/>
        <v>3</v>
      </c>
    </row>
    <row r="12" spans="1:21" ht="19.5" customHeight="1" x14ac:dyDescent="0.35">
      <c r="A12" s="77"/>
      <c r="B12" s="77"/>
      <c r="C12" s="79"/>
      <c r="D12" s="63">
        <v>50</v>
      </c>
      <c r="E12" s="63"/>
      <c r="F12" s="32">
        <f t="shared" si="0"/>
        <v>50</v>
      </c>
      <c r="G12" s="33">
        <f t="shared" si="1"/>
        <v>3</v>
      </c>
      <c r="H12" s="26">
        <v>0</v>
      </c>
      <c r="I12" s="26">
        <v>0</v>
      </c>
      <c r="J12" s="26">
        <v>0</v>
      </c>
      <c r="K12" s="26">
        <v>0</v>
      </c>
      <c r="L12" s="33">
        <f t="shared" si="3"/>
        <v>0</v>
      </c>
      <c r="M12" s="33">
        <f t="shared" si="4"/>
        <v>2</v>
      </c>
      <c r="N12" s="26">
        <v>0</v>
      </c>
      <c r="O12" s="26">
        <v>0</v>
      </c>
      <c r="P12" s="26">
        <v>0</v>
      </c>
      <c r="Q12" s="26">
        <v>0</v>
      </c>
      <c r="R12" s="33">
        <f t="shared" si="5"/>
        <v>0</v>
      </c>
      <c r="S12" s="33">
        <f t="shared" si="6"/>
        <v>3</v>
      </c>
      <c r="T12" s="33">
        <f t="shared" si="7"/>
        <v>8</v>
      </c>
      <c r="U12" s="33">
        <f t="shared" si="2"/>
        <v>3</v>
      </c>
    </row>
    <row r="13" spans="1:21" ht="19.5" customHeight="1" x14ac:dyDescent="0.3">
      <c r="A13" s="80"/>
      <c r="B13" s="80"/>
      <c r="C13" s="81"/>
      <c r="D13" s="63">
        <v>50</v>
      </c>
      <c r="E13" s="63"/>
      <c r="F13" s="32">
        <f t="shared" si="0"/>
        <v>50</v>
      </c>
      <c r="G13" s="33">
        <f t="shared" si="1"/>
        <v>3</v>
      </c>
      <c r="H13" s="26">
        <v>0</v>
      </c>
      <c r="I13" s="26">
        <v>0</v>
      </c>
      <c r="J13" s="26">
        <v>0</v>
      </c>
      <c r="K13" s="26">
        <v>0</v>
      </c>
      <c r="L13" s="33">
        <f t="shared" si="3"/>
        <v>0</v>
      </c>
      <c r="M13" s="33">
        <f t="shared" si="4"/>
        <v>2</v>
      </c>
      <c r="N13" s="26">
        <v>0</v>
      </c>
      <c r="O13" s="26">
        <v>0</v>
      </c>
      <c r="P13" s="26">
        <v>0</v>
      </c>
      <c r="Q13" s="26">
        <v>0</v>
      </c>
      <c r="R13" s="33">
        <f t="shared" si="5"/>
        <v>0</v>
      </c>
      <c r="S13" s="33">
        <f t="shared" si="6"/>
        <v>3</v>
      </c>
      <c r="T13" s="33">
        <f t="shared" si="7"/>
        <v>8</v>
      </c>
      <c r="U13" s="33">
        <f t="shared" si="2"/>
        <v>3</v>
      </c>
    </row>
    <row r="14" spans="1:21" ht="19.5" customHeight="1" x14ac:dyDescent="0.3">
      <c r="A14" s="80"/>
      <c r="B14" s="80"/>
      <c r="C14" s="81"/>
      <c r="D14" s="63">
        <v>50</v>
      </c>
      <c r="E14" s="63"/>
      <c r="F14" s="32">
        <f t="shared" si="0"/>
        <v>50</v>
      </c>
      <c r="G14" s="33">
        <f t="shared" si="1"/>
        <v>3</v>
      </c>
      <c r="H14" s="26">
        <v>0</v>
      </c>
      <c r="I14" s="26">
        <v>0</v>
      </c>
      <c r="J14" s="26">
        <v>0</v>
      </c>
      <c r="K14" s="26">
        <v>0</v>
      </c>
      <c r="L14" s="33">
        <f t="shared" si="3"/>
        <v>0</v>
      </c>
      <c r="M14" s="33">
        <f t="shared" si="4"/>
        <v>2</v>
      </c>
      <c r="N14" s="26">
        <v>0</v>
      </c>
      <c r="O14" s="26">
        <v>0</v>
      </c>
      <c r="P14" s="26">
        <v>0</v>
      </c>
      <c r="Q14" s="26">
        <v>0</v>
      </c>
      <c r="R14" s="33">
        <f t="shared" si="5"/>
        <v>0</v>
      </c>
      <c r="S14" s="33">
        <f t="shared" si="6"/>
        <v>3</v>
      </c>
      <c r="T14" s="33">
        <f t="shared" si="7"/>
        <v>8</v>
      </c>
      <c r="U14" s="33">
        <f t="shared" si="2"/>
        <v>3</v>
      </c>
    </row>
    <row r="15" spans="1:21" ht="19.5" customHeight="1" x14ac:dyDescent="0.3">
      <c r="A15" s="80"/>
      <c r="B15" s="80"/>
      <c r="C15" s="81"/>
      <c r="D15" s="63">
        <v>50</v>
      </c>
      <c r="E15" s="63"/>
      <c r="F15" s="32">
        <f t="shared" si="0"/>
        <v>50</v>
      </c>
      <c r="G15" s="33">
        <f t="shared" si="1"/>
        <v>3</v>
      </c>
      <c r="H15" s="26">
        <v>0</v>
      </c>
      <c r="I15" s="26">
        <v>0</v>
      </c>
      <c r="J15" s="26">
        <v>0</v>
      </c>
      <c r="K15" s="26">
        <v>0</v>
      </c>
      <c r="L15" s="33">
        <f t="shared" si="3"/>
        <v>0</v>
      </c>
      <c r="M15" s="33">
        <f t="shared" si="4"/>
        <v>2</v>
      </c>
      <c r="N15" s="26">
        <v>0</v>
      </c>
      <c r="O15" s="26">
        <v>0</v>
      </c>
      <c r="P15" s="26">
        <v>0</v>
      </c>
      <c r="Q15" s="26">
        <v>0</v>
      </c>
      <c r="R15" s="33">
        <f t="shared" si="5"/>
        <v>0</v>
      </c>
      <c r="S15" s="33">
        <f t="shared" si="6"/>
        <v>3</v>
      </c>
      <c r="T15" s="33">
        <f t="shared" si="7"/>
        <v>8</v>
      </c>
      <c r="U15" s="33">
        <f t="shared" si="2"/>
        <v>3</v>
      </c>
    </row>
    <row r="16" spans="1:21" ht="19.5" customHeight="1" x14ac:dyDescent="0.3">
      <c r="A16" s="80"/>
      <c r="B16" s="80"/>
      <c r="C16" s="81"/>
      <c r="D16" s="63">
        <v>50</v>
      </c>
      <c r="E16" s="63"/>
      <c r="F16" s="32">
        <f t="shared" si="0"/>
        <v>50</v>
      </c>
      <c r="G16" s="33">
        <f t="shared" si="1"/>
        <v>3</v>
      </c>
      <c r="H16" s="26">
        <v>0</v>
      </c>
      <c r="I16" s="26">
        <v>0</v>
      </c>
      <c r="J16" s="26">
        <v>0</v>
      </c>
      <c r="K16" s="26">
        <v>0</v>
      </c>
      <c r="L16" s="33">
        <f t="shared" si="3"/>
        <v>0</v>
      </c>
      <c r="M16" s="33">
        <f t="shared" si="4"/>
        <v>2</v>
      </c>
      <c r="N16" s="26">
        <v>0</v>
      </c>
      <c r="O16" s="26">
        <v>0</v>
      </c>
      <c r="P16" s="26">
        <v>0</v>
      </c>
      <c r="Q16" s="26">
        <v>0</v>
      </c>
      <c r="R16" s="33">
        <f t="shared" si="5"/>
        <v>0</v>
      </c>
      <c r="S16" s="33">
        <f t="shared" si="6"/>
        <v>3</v>
      </c>
      <c r="T16" s="33">
        <f t="shared" si="7"/>
        <v>8</v>
      </c>
      <c r="U16" s="33">
        <f t="shared" si="2"/>
        <v>3</v>
      </c>
    </row>
    <row r="17" spans="1:21" ht="19.5" customHeight="1" x14ac:dyDescent="0.3">
      <c r="A17" s="80"/>
      <c r="B17" s="80"/>
      <c r="C17" s="81"/>
      <c r="D17" s="63">
        <v>50</v>
      </c>
      <c r="E17" s="63"/>
      <c r="F17" s="32">
        <f t="shared" si="0"/>
        <v>50</v>
      </c>
      <c r="G17" s="33">
        <f t="shared" si="1"/>
        <v>3</v>
      </c>
      <c r="H17" s="26">
        <v>0</v>
      </c>
      <c r="I17" s="26">
        <v>0</v>
      </c>
      <c r="J17" s="26">
        <v>0</v>
      </c>
      <c r="K17" s="26">
        <v>0</v>
      </c>
      <c r="L17" s="33">
        <f t="shared" si="3"/>
        <v>0</v>
      </c>
      <c r="M17" s="33">
        <f t="shared" si="4"/>
        <v>2</v>
      </c>
      <c r="N17" s="26">
        <v>0</v>
      </c>
      <c r="O17" s="26">
        <v>0</v>
      </c>
      <c r="P17" s="26">
        <v>0</v>
      </c>
      <c r="Q17" s="26">
        <v>0</v>
      </c>
      <c r="R17" s="33">
        <f t="shared" si="5"/>
        <v>0</v>
      </c>
      <c r="S17" s="33">
        <f t="shared" si="6"/>
        <v>3</v>
      </c>
      <c r="T17" s="33">
        <f t="shared" si="7"/>
        <v>8</v>
      </c>
      <c r="U17" s="33">
        <f t="shared" si="2"/>
        <v>3</v>
      </c>
    </row>
    <row r="18" spans="1:21" ht="19.5" customHeight="1" x14ac:dyDescent="0.4">
      <c r="A18" s="64"/>
      <c r="B18" s="64"/>
      <c r="C18" s="64"/>
      <c r="D18" s="63">
        <v>50</v>
      </c>
      <c r="E18" s="63"/>
      <c r="F18" s="32">
        <f t="shared" si="0"/>
        <v>50</v>
      </c>
      <c r="G18" s="33">
        <f t="shared" si="1"/>
        <v>3</v>
      </c>
      <c r="H18" s="26">
        <v>0</v>
      </c>
      <c r="I18" s="26">
        <v>0</v>
      </c>
      <c r="J18" s="26">
        <v>0</v>
      </c>
      <c r="K18" s="26">
        <v>0</v>
      </c>
      <c r="L18" s="33">
        <f t="shared" si="3"/>
        <v>0</v>
      </c>
      <c r="M18" s="33">
        <f t="shared" si="4"/>
        <v>2</v>
      </c>
      <c r="N18" s="26">
        <v>0</v>
      </c>
      <c r="O18" s="26">
        <v>0</v>
      </c>
      <c r="P18" s="26">
        <v>0</v>
      </c>
      <c r="Q18" s="26">
        <v>0</v>
      </c>
      <c r="R18" s="33">
        <f t="shared" si="5"/>
        <v>0</v>
      </c>
      <c r="S18" s="33">
        <f t="shared" si="6"/>
        <v>3</v>
      </c>
      <c r="T18" s="33">
        <f t="shared" si="7"/>
        <v>8</v>
      </c>
      <c r="U18" s="33">
        <f t="shared" si="2"/>
        <v>3</v>
      </c>
    </row>
    <row r="19" spans="1:21" ht="19.5" customHeight="1" x14ac:dyDescent="0.3">
      <c r="A19" s="80"/>
      <c r="B19" s="80"/>
      <c r="C19" s="80"/>
      <c r="D19" s="63">
        <v>50</v>
      </c>
      <c r="E19" s="63"/>
      <c r="F19" s="32">
        <f t="shared" si="0"/>
        <v>50</v>
      </c>
      <c r="G19" s="33">
        <f t="shared" si="1"/>
        <v>3</v>
      </c>
      <c r="H19" s="26">
        <v>0</v>
      </c>
      <c r="I19" s="26">
        <v>0</v>
      </c>
      <c r="J19" s="26">
        <v>0</v>
      </c>
      <c r="K19" s="26">
        <v>0</v>
      </c>
      <c r="L19" s="33">
        <f t="shared" si="3"/>
        <v>0</v>
      </c>
      <c r="M19" s="33">
        <f t="shared" si="4"/>
        <v>2</v>
      </c>
      <c r="N19" s="26">
        <v>0</v>
      </c>
      <c r="O19" s="26">
        <v>0</v>
      </c>
      <c r="P19" s="26">
        <v>0</v>
      </c>
      <c r="Q19" s="26">
        <v>0</v>
      </c>
      <c r="R19" s="33">
        <f t="shared" si="5"/>
        <v>0</v>
      </c>
      <c r="S19" s="33">
        <f t="shared" si="6"/>
        <v>3</v>
      </c>
      <c r="T19" s="33">
        <f t="shared" si="7"/>
        <v>8</v>
      </c>
      <c r="U19" s="33">
        <f t="shared" si="2"/>
        <v>3</v>
      </c>
    </row>
    <row r="20" spans="1:21" ht="19.5" customHeight="1" x14ac:dyDescent="0.3">
      <c r="A20" s="80"/>
      <c r="B20" s="80"/>
      <c r="C20" s="80"/>
      <c r="D20" s="63">
        <v>50</v>
      </c>
      <c r="E20" s="63"/>
      <c r="F20" s="32">
        <f t="shared" si="0"/>
        <v>50</v>
      </c>
      <c r="G20" s="33">
        <f t="shared" si="1"/>
        <v>3</v>
      </c>
      <c r="H20" s="26">
        <v>0</v>
      </c>
      <c r="I20" s="26">
        <v>0</v>
      </c>
      <c r="J20" s="26">
        <v>0</v>
      </c>
      <c r="K20" s="26">
        <v>0</v>
      </c>
      <c r="L20" s="33">
        <f t="shared" si="3"/>
        <v>0</v>
      </c>
      <c r="M20" s="33">
        <f t="shared" si="4"/>
        <v>2</v>
      </c>
      <c r="N20" s="26">
        <v>0</v>
      </c>
      <c r="O20" s="26">
        <v>0</v>
      </c>
      <c r="P20" s="26">
        <v>0</v>
      </c>
      <c r="Q20" s="26">
        <v>0</v>
      </c>
      <c r="R20" s="33">
        <f t="shared" si="5"/>
        <v>0</v>
      </c>
      <c r="S20" s="33">
        <f t="shared" si="6"/>
        <v>3</v>
      </c>
      <c r="T20" s="33">
        <f t="shared" si="7"/>
        <v>8</v>
      </c>
      <c r="U20" s="33">
        <f t="shared" si="2"/>
        <v>3</v>
      </c>
    </row>
    <row r="21" spans="1:21" ht="19.5" customHeight="1" x14ac:dyDescent="0.3">
      <c r="A21" s="80"/>
      <c r="B21" s="80"/>
      <c r="C21" s="80"/>
      <c r="D21" s="63">
        <v>50</v>
      </c>
      <c r="E21" s="63"/>
      <c r="F21" s="32">
        <f t="shared" si="0"/>
        <v>50</v>
      </c>
      <c r="G21" s="33">
        <f t="shared" si="1"/>
        <v>3</v>
      </c>
      <c r="H21" s="26">
        <v>0</v>
      </c>
      <c r="I21" s="26">
        <v>0</v>
      </c>
      <c r="J21" s="26">
        <v>0</v>
      </c>
      <c r="K21" s="26">
        <v>0</v>
      </c>
      <c r="L21" s="33">
        <f t="shared" si="3"/>
        <v>0</v>
      </c>
      <c r="M21" s="33">
        <f t="shared" si="4"/>
        <v>2</v>
      </c>
      <c r="N21" s="26">
        <v>0</v>
      </c>
      <c r="O21" s="26">
        <v>0</v>
      </c>
      <c r="P21" s="26">
        <v>0</v>
      </c>
      <c r="Q21" s="26">
        <v>0</v>
      </c>
      <c r="R21" s="33">
        <f t="shared" si="5"/>
        <v>0</v>
      </c>
      <c r="S21" s="33">
        <f t="shared" si="6"/>
        <v>3</v>
      </c>
      <c r="T21" s="33">
        <f t="shared" si="7"/>
        <v>8</v>
      </c>
      <c r="U21" s="33">
        <f t="shared" si="2"/>
        <v>3</v>
      </c>
    </row>
    <row r="22" spans="1:21" ht="19.5" customHeight="1" x14ac:dyDescent="0.4">
      <c r="A22" s="64"/>
      <c r="B22" s="64"/>
      <c r="C22" s="64"/>
      <c r="D22" s="63">
        <v>50</v>
      </c>
      <c r="E22" s="63"/>
      <c r="F22" s="32">
        <f t="shared" si="0"/>
        <v>50</v>
      </c>
      <c r="G22" s="33">
        <f t="shared" si="1"/>
        <v>3</v>
      </c>
      <c r="H22" s="26">
        <v>0</v>
      </c>
      <c r="I22" s="26">
        <v>0</v>
      </c>
      <c r="J22" s="26">
        <v>0</v>
      </c>
      <c r="K22" s="26">
        <v>0</v>
      </c>
      <c r="L22" s="33">
        <f t="shared" si="3"/>
        <v>0</v>
      </c>
      <c r="M22" s="33">
        <f t="shared" si="4"/>
        <v>2</v>
      </c>
      <c r="N22" s="26">
        <v>0</v>
      </c>
      <c r="O22" s="26">
        <v>0</v>
      </c>
      <c r="P22" s="26">
        <v>0</v>
      </c>
      <c r="Q22" s="26">
        <v>0</v>
      </c>
      <c r="R22" s="33">
        <f t="shared" si="5"/>
        <v>0</v>
      </c>
      <c r="S22" s="33">
        <f t="shared" si="6"/>
        <v>3</v>
      </c>
      <c r="T22" s="33">
        <f t="shared" si="7"/>
        <v>8</v>
      </c>
      <c r="U22" s="33">
        <f t="shared" si="2"/>
        <v>3</v>
      </c>
    </row>
    <row r="23" spans="1:21" ht="19.5" customHeight="1" x14ac:dyDescent="0.4">
      <c r="A23" s="64"/>
      <c r="B23" s="64"/>
      <c r="C23" s="64"/>
      <c r="D23" s="63">
        <v>50</v>
      </c>
      <c r="E23" s="63"/>
      <c r="F23" s="32">
        <f t="shared" si="0"/>
        <v>50</v>
      </c>
      <c r="G23" s="33">
        <f t="shared" si="1"/>
        <v>3</v>
      </c>
      <c r="H23" s="26">
        <v>0</v>
      </c>
      <c r="I23" s="26">
        <v>0</v>
      </c>
      <c r="J23" s="26">
        <v>0</v>
      </c>
      <c r="K23" s="26">
        <v>0</v>
      </c>
      <c r="L23" s="33">
        <f t="shared" si="3"/>
        <v>0</v>
      </c>
      <c r="M23" s="33">
        <f t="shared" si="4"/>
        <v>2</v>
      </c>
      <c r="N23" s="26">
        <v>0</v>
      </c>
      <c r="O23" s="26">
        <v>0</v>
      </c>
      <c r="P23" s="26">
        <v>0</v>
      </c>
      <c r="Q23" s="26">
        <v>0</v>
      </c>
      <c r="R23" s="33">
        <f t="shared" si="5"/>
        <v>0</v>
      </c>
      <c r="S23" s="33">
        <f t="shared" si="6"/>
        <v>3</v>
      </c>
      <c r="T23" s="33">
        <f t="shared" si="7"/>
        <v>8</v>
      </c>
      <c r="U23" s="33">
        <f t="shared" si="2"/>
        <v>3</v>
      </c>
    </row>
    <row r="24" spans="1:21" ht="19.5" customHeight="1" x14ac:dyDescent="0.4">
      <c r="A24" s="64"/>
      <c r="B24" s="64"/>
      <c r="C24" s="64"/>
      <c r="D24" s="63">
        <v>50</v>
      </c>
      <c r="E24" s="63"/>
      <c r="F24" s="32">
        <f t="shared" si="0"/>
        <v>50</v>
      </c>
      <c r="G24" s="33">
        <f t="shared" si="1"/>
        <v>3</v>
      </c>
      <c r="H24" s="26">
        <v>0</v>
      </c>
      <c r="I24" s="26">
        <v>0</v>
      </c>
      <c r="J24" s="26">
        <v>0</v>
      </c>
      <c r="K24" s="26">
        <v>0</v>
      </c>
      <c r="L24" s="33">
        <f t="shared" si="3"/>
        <v>0</v>
      </c>
      <c r="M24" s="33">
        <f t="shared" si="4"/>
        <v>2</v>
      </c>
      <c r="N24" s="26">
        <v>0</v>
      </c>
      <c r="O24" s="26">
        <v>0</v>
      </c>
      <c r="P24" s="26">
        <v>0</v>
      </c>
      <c r="Q24" s="26">
        <v>0</v>
      </c>
      <c r="R24" s="33">
        <f t="shared" si="5"/>
        <v>0</v>
      </c>
      <c r="S24" s="33">
        <f t="shared" si="6"/>
        <v>3</v>
      </c>
      <c r="T24" s="33">
        <f t="shared" si="7"/>
        <v>8</v>
      </c>
      <c r="U24" s="33">
        <f t="shared" si="2"/>
        <v>3</v>
      </c>
    </row>
    <row r="25" spans="1:21" ht="19.5" customHeight="1" x14ac:dyDescent="0.4">
      <c r="A25" s="64"/>
      <c r="B25" s="64"/>
      <c r="C25" s="64"/>
      <c r="D25" s="63">
        <v>50</v>
      </c>
      <c r="E25" s="63"/>
      <c r="F25" s="32">
        <f t="shared" si="0"/>
        <v>50</v>
      </c>
      <c r="G25" s="33">
        <f t="shared" si="1"/>
        <v>3</v>
      </c>
      <c r="H25" s="26">
        <v>0</v>
      </c>
      <c r="I25" s="26">
        <v>0</v>
      </c>
      <c r="J25" s="26">
        <v>0</v>
      </c>
      <c r="K25" s="26">
        <v>0</v>
      </c>
      <c r="L25" s="33">
        <f t="shared" si="3"/>
        <v>0</v>
      </c>
      <c r="M25" s="33">
        <f t="shared" si="4"/>
        <v>2</v>
      </c>
      <c r="N25" s="26">
        <v>0</v>
      </c>
      <c r="O25" s="26">
        <v>0</v>
      </c>
      <c r="P25" s="26">
        <v>0</v>
      </c>
      <c r="Q25" s="26">
        <v>0</v>
      </c>
      <c r="R25" s="33">
        <f t="shared" si="5"/>
        <v>0</v>
      </c>
      <c r="S25" s="33">
        <f t="shared" si="6"/>
        <v>3</v>
      </c>
      <c r="T25" s="33">
        <f t="shared" si="7"/>
        <v>8</v>
      </c>
      <c r="U25" s="33">
        <f t="shared" si="2"/>
        <v>3</v>
      </c>
    </row>
    <row r="26" spans="1:21" ht="19.5" customHeight="1" x14ac:dyDescent="0.4">
      <c r="A26" s="64"/>
      <c r="B26" s="64"/>
      <c r="C26" s="64"/>
      <c r="D26" s="63">
        <v>50</v>
      </c>
      <c r="E26" s="63"/>
      <c r="F26" s="32">
        <f t="shared" si="0"/>
        <v>50</v>
      </c>
      <c r="G26" s="33">
        <f t="shared" si="1"/>
        <v>3</v>
      </c>
      <c r="H26" s="26">
        <v>0</v>
      </c>
      <c r="I26" s="26">
        <v>0</v>
      </c>
      <c r="J26" s="26">
        <v>0</v>
      </c>
      <c r="K26" s="26">
        <v>0</v>
      </c>
      <c r="L26" s="33">
        <f t="shared" si="3"/>
        <v>0</v>
      </c>
      <c r="M26" s="33">
        <f t="shared" si="4"/>
        <v>2</v>
      </c>
      <c r="N26" s="26">
        <v>0</v>
      </c>
      <c r="O26" s="26">
        <v>0</v>
      </c>
      <c r="P26" s="26">
        <v>0</v>
      </c>
      <c r="Q26" s="26">
        <v>0</v>
      </c>
      <c r="R26" s="33">
        <f t="shared" si="5"/>
        <v>0</v>
      </c>
      <c r="S26" s="33">
        <f t="shared" si="6"/>
        <v>3</v>
      </c>
      <c r="T26" s="33">
        <f t="shared" si="7"/>
        <v>8</v>
      </c>
      <c r="U26" s="33">
        <f t="shared" si="2"/>
        <v>3</v>
      </c>
    </row>
    <row r="27" spans="1:21" ht="19.5" customHeight="1" x14ac:dyDescent="0.4">
      <c r="A27" s="64"/>
      <c r="B27" s="64"/>
      <c r="C27" s="64"/>
      <c r="D27" s="63">
        <v>50</v>
      </c>
      <c r="E27" s="63"/>
      <c r="F27" s="32">
        <f t="shared" si="0"/>
        <v>50</v>
      </c>
      <c r="G27" s="33">
        <f t="shared" si="1"/>
        <v>3</v>
      </c>
      <c r="H27" s="26">
        <v>0</v>
      </c>
      <c r="I27" s="26">
        <v>0</v>
      </c>
      <c r="J27" s="26">
        <v>0</v>
      </c>
      <c r="K27" s="26">
        <v>0</v>
      </c>
      <c r="L27" s="33">
        <f t="shared" si="3"/>
        <v>0</v>
      </c>
      <c r="M27" s="33">
        <f t="shared" si="4"/>
        <v>2</v>
      </c>
      <c r="N27" s="26">
        <v>0</v>
      </c>
      <c r="O27" s="26">
        <v>0</v>
      </c>
      <c r="P27" s="26">
        <v>0</v>
      </c>
      <c r="Q27" s="26">
        <v>0</v>
      </c>
      <c r="R27" s="33">
        <f t="shared" si="5"/>
        <v>0</v>
      </c>
      <c r="S27" s="33">
        <f t="shared" si="6"/>
        <v>3</v>
      </c>
      <c r="T27" s="33">
        <f t="shared" si="7"/>
        <v>8</v>
      </c>
      <c r="U27" s="33">
        <f t="shared" si="2"/>
        <v>3</v>
      </c>
    </row>
  </sheetData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orientation="landscape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70" zoomScaleNormal="70" workbookViewId="0">
      <selection activeCell="V1" sqref="V1:Z8"/>
    </sheetView>
  </sheetViews>
  <sheetFormatPr baseColWidth="10" defaultColWidth="10.88671875" defaultRowHeight="15" customHeight="1" x14ac:dyDescent="0.3"/>
  <cols>
    <col min="1" max="1" width="15.109375" style="3" customWidth="1"/>
    <col min="2" max="2" width="14.88671875" style="3" customWidth="1"/>
    <col min="3" max="3" width="19.44140625" style="3" customWidth="1"/>
    <col min="4" max="4" width="7" style="3" customWidth="1"/>
    <col min="5" max="5" width="7.33203125" style="3" customWidth="1"/>
    <col min="6" max="6" width="6.33203125" style="3" customWidth="1"/>
    <col min="7" max="7" width="5.44140625" style="3" customWidth="1"/>
    <col min="8" max="10" width="5.88671875" style="3" customWidth="1"/>
    <col min="11" max="11" width="5.88671875" style="4" customWidth="1"/>
    <col min="12" max="13" width="7.88671875" style="4" customWidth="1"/>
    <col min="14" max="16" width="7" style="4" customWidth="1"/>
    <col min="17" max="17" width="8.44140625" style="4" customWidth="1"/>
    <col min="18" max="19" width="7.88671875" style="4" customWidth="1"/>
    <col min="20" max="20" width="7" style="4" customWidth="1"/>
    <col min="21" max="21" width="6.44140625" style="4" customWidth="1"/>
    <col min="22" max="16384" width="10.88671875" style="3"/>
  </cols>
  <sheetData>
    <row r="1" spans="1:21" ht="21" customHeight="1" x14ac:dyDescent="0.4">
      <c r="A1" s="41" t="s">
        <v>41</v>
      </c>
      <c r="B1" s="42"/>
      <c r="C1" s="43"/>
      <c r="D1" s="82" t="s">
        <v>25</v>
      </c>
      <c r="E1" s="67"/>
      <c r="F1" s="186">
        <v>2014</v>
      </c>
      <c r="G1" s="187"/>
      <c r="H1" s="10"/>
      <c r="I1" s="10"/>
      <c r="J1" s="10"/>
      <c r="K1" s="10"/>
      <c r="L1" s="68"/>
      <c r="M1" s="68"/>
      <c r="N1" s="10"/>
      <c r="O1" s="10"/>
      <c r="P1" s="10"/>
      <c r="Q1" s="11"/>
      <c r="R1" s="68"/>
      <c r="S1" s="68"/>
      <c r="T1" s="69"/>
      <c r="U1" s="69"/>
    </row>
    <row r="2" spans="1:21" ht="8.1" customHeight="1" x14ac:dyDescent="0.4">
      <c r="A2" s="44"/>
      <c r="B2" s="44"/>
      <c r="C2" s="44"/>
      <c r="D2" s="70"/>
      <c r="E2" s="44"/>
      <c r="F2" s="44"/>
      <c r="G2" s="47"/>
      <c r="H2" s="47"/>
      <c r="I2" s="47"/>
      <c r="J2" s="47"/>
      <c r="K2" s="47"/>
      <c r="L2" s="44"/>
      <c r="M2" s="44"/>
      <c r="N2" s="47"/>
      <c r="O2" s="47"/>
      <c r="P2" s="47"/>
      <c r="Q2" s="47"/>
      <c r="R2" s="44"/>
      <c r="S2" s="44"/>
      <c r="T2" s="71"/>
      <c r="U2" s="71"/>
    </row>
    <row r="3" spans="1:21" ht="21" customHeight="1" x14ac:dyDescent="0.4">
      <c r="A3" s="48" t="s">
        <v>1</v>
      </c>
      <c r="B3" s="48" t="s">
        <v>2</v>
      </c>
      <c r="C3" s="48" t="s">
        <v>3</v>
      </c>
      <c r="D3" s="197" t="s">
        <v>40</v>
      </c>
      <c r="E3" s="198"/>
      <c r="F3" s="74" t="s">
        <v>5</v>
      </c>
      <c r="G3" s="83" t="s">
        <v>8</v>
      </c>
      <c r="H3" s="193" t="s">
        <v>38</v>
      </c>
      <c r="I3" s="194"/>
      <c r="J3" s="194"/>
      <c r="K3" s="195"/>
      <c r="L3" s="75" t="s">
        <v>7</v>
      </c>
      <c r="M3" s="76" t="s">
        <v>37</v>
      </c>
      <c r="N3" s="193" t="s">
        <v>35</v>
      </c>
      <c r="O3" s="194"/>
      <c r="P3" s="194"/>
      <c r="Q3" s="195"/>
      <c r="R3" s="75" t="s">
        <v>7</v>
      </c>
      <c r="S3" s="76" t="s">
        <v>37</v>
      </c>
      <c r="T3" s="52" t="s">
        <v>8</v>
      </c>
      <c r="U3" s="52" t="s">
        <v>6</v>
      </c>
    </row>
    <row r="4" spans="1:21" ht="21.9" customHeight="1" x14ac:dyDescent="0.4">
      <c r="A4" s="54"/>
      <c r="B4" s="54"/>
      <c r="C4" s="54"/>
      <c r="D4" s="199" t="s">
        <v>9</v>
      </c>
      <c r="E4" s="200"/>
      <c r="F4" s="58"/>
      <c r="G4" s="84"/>
      <c r="H4" s="59" t="s">
        <v>12</v>
      </c>
      <c r="I4" s="59" t="s">
        <v>13</v>
      </c>
      <c r="J4" s="59" t="s">
        <v>14</v>
      </c>
      <c r="K4" s="59" t="s">
        <v>39</v>
      </c>
      <c r="L4" s="58"/>
      <c r="M4" s="58"/>
      <c r="N4" s="59" t="s">
        <v>12</v>
      </c>
      <c r="O4" s="59" t="s">
        <v>13</v>
      </c>
      <c r="P4" s="59" t="s">
        <v>14</v>
      </c>
      <c r="Q4" s="59" t="s">
        <v>39</v>
      </c>
      <c r="R4" s="58"/>
      <c r="S4" s="58"/>
      <c r="T4" s="59" t="s">
        <v>15</v>
      </c>
      <c r="U4" s="59" t="s">
        <v>15</v>
      </c>
    </row>
    <row r="5" spans="1:21" ht="19.5" customHeight="1" x14ac:dyDescent="0.3">
      <c r="A5" s="103"/>
      <c r="B5" s="96"/>
      <c r="C5" s="96"/>
      <c r="D5" s="196">
        <v>50</v>
      </c>
      <c r="E5" s="159"/>
      <c r="F5" s="34">
        <f t="shared" ref="F5:F27" si="0">D5</f>
        <v>50</v>
      </c>
      <c r="G5" s="89">
        <f>RANK(F5,$F$5:$F27,1)</f>
        <v>5</v>
      </c>
      <c r="H5" s="25">
        <v>0</v>
      </c>
      <c r="I5" s="25">
        <v>0</v>
      </c>
      <c r="J5" s="25">
        <v>0</v>
      </c>
      <c r="K5" s="25">
        <v>0</v>
      </c>
      <c r="L5" s="33">
        <f>SUM(H5:K5)-MIN(H5:K5)</f>
        <v>0</v>
      </c>
      <c r="M5" s="33">
        <f>RANK(L5,$L$5:$L$27,0)</f>
        <v>5</v>
      </c>
      <c r="N5" s="25">
        <v>0</v>
      </c>
      <c r="O5" s="25">
        <v>0</v>
      </c>
      <c r="P5" s="25">
        <v>0</v>
      </c>
      <c r="Q5" s="25">
        <v>0</v>
      </c>
      <c r="R5" s="33">
        <f>SUM(N5:Q5)-MIN(N5:Q5)</f>
        <v>0</v>
      </c>
      <c r="S5" s="33">
        <f>RANK(R5,$R$5:$R$27,0)</f>
        <v>5</v>
      </c>
      <c r="T5" s="33">
        <f>G5+M5+S5</f>
        <v>15</v>
      </c>
      <c r="U5" s="33">
        <f t="shared" ref="U5:U27" si="1">RANK(T5,$T$5:$T$27,1)</f>
        <v>5</v>
      </c>
    </row>
    <row r="6" spans="1:21" ht="19.5" customHeight="1" x14ac:dyDescent="0.3">
      <c r="A6" s="103" t="s">
        <v>111</v>
      </c>
      <c r="B6" s="96" t="s">
        <v>112</v>
      </c>
      <c r="C6" s="96" t="s">
        <v>113</v>
      </c>
      <c r="D6" s="196">
        <v>10.3</v>
      </c>
      <c r="E6" s="159"/>
      <c r="F6" s="34">
        <f t="shared" si="0"/>
        <v>10.3</v>
      </c>
      <c r="G6" s="89">
        <f>RANK(F6,$F$5:$F27,1)</f>
        <v>4</v>
      </c>
      <c r="H6" s="26">
        <v>2.21</v>
      </c>
      <c r="I6" s="26">
        <v>2.27</v>
      </c>
      <c r="J6" s="26">
        <v>2.2000000000000002</v>
      </c>
      <c r="K6" s="26">
        <v>2.16</v>
      </c>
      <c r="L6" s="33">
        <f t="shared" ref="L6:L27" si="2">SUM(H6:K6)-MIN(H6:K6)</f>
        <v>6.68</v>
      </c>
      <c r="M6" s="33">
        <f t="shared" ref="M6:M27" si="3">RANK(L6,$L$5:$L$27,0)</f>
        <v>3</v>
      </c>
      <c r="N6" s="26">
        <v>6</v>
      </c>
      <c r="O6" s="26">
        <v>3</v>
      </c>
      <c r="P6" s="26">
        <v>4</v>
      </c>
      <c r="Q6" s="26">
        <v>5</v>
      </c>
      <c r="R6" s="33">
        <f t="shared" ref="R6:R27" si="4">SUM(N6:Q6)-MIN(N6:Q6)</f>
        <v>15</v>
      </c>
      <c r="S6" s="33">
        <f t="shared" ref="S6:S27" si="5">RANK(R6,$R$5:$R$27,0)</f>
        <v>4</v>
      </c>
      <c r="T6" s="33">
        <f t="shared" ref="T6:T27" si="6">G6+M6+S6</f>
        <v>11</v>
      </c>
      <c r="U6" s="33">
        <f t="shared" si="1"/>
        <v>4</v>
      </c>
    </row>
    <row r="7" spans="1:21" ht="19.5" customHeight="1" x14ac:dyDescent="0.3">
      <c r="A7" s="103" t="s">
        <v>114</v>
      </c>
      <c r="B7" s="96" t="s">
        <v>115</v>
      </c>
      <c r="C7" s="96" t="s">
        <v>113</v>
      </c>
      <c r="D7" s="196">
        <v>9.4</v>
      </c>
      <c r="E7" s="159"/>
      <c r="F7" s="34">
        <f t="shared" si="0"/>
        <v>9.4</v>
      </c>
      <c r="G7" s="89">
        <f>RANK(F7,$F$5:$F27,1)</f>
        <v>1</v>
      </c>
      <c r="H7" s="26">
        <v>2.64</v>
      </c>
      <c r="I7" s="26">
        <v>2.62</v>
      </c>
      <c r="J7" s="26">
        <v>2.56</v>
      </c>
      <c r="K7" s="26">
        <v>2.88</v>
      </c>
      <c r="L7" s="33">
        <f t="shared" si="2"/>
        <v>8.1399999999999988</v>
      </c>
      <c r="M7" s="33">
        <f t="shared" si="3"/>
        <v>1</v>
      </c>
      <c r="N7" s="26">
        <v>11</v>
      </c>
      <c r="O7" s="26">
        <v>13</v>
      </c>
      <c r="P7" s="26">
        <v>10</v>
      </c>
      <c r="Q7" s="26">
        <v>3</v>
      </c>
      <c r="R7" s="33">
        <f t="shared" si="4"/>
        <v>34</v>
      </c>
      <c r="S7" s="33">
        <f t="shared" si="5"/>
        <v>1</v>
      </c>
      <c r="T7" s="33">
        <f t="shared" si="6"/>
        <v>3</v>
      </c>
      <c r="U7" s="33">
        <f t="shared" si="1"/>
        <v>1</v>
      </c>
    </row>
    <row r="8" spans="1:21" ht="19.5" customHeight="1" x14ac:dyDescent="0.3">
      <c r="A8" s="145" t="s">
        <v>146</v>
      </c>
      <c r="B8" s="146" t="s">
        <v>147</v>
      </c>
      <c r="C8" s="150" t="s">
        <v>143</v>
      </c>
      <c r="D8" s="196">
        <v>9.8000000000000007</v>
      </c>
      <c r="E8" s="159"/>
      <c r="F8" s="34">
        <f t="shared" si="0"/>
        <v>9.8000000000000007</v>
      </c>
      <c r="G8" s="89">
        <f>RANK(F8,$F$5:$F27,1)</f>
        <v>2</v>
      </c>
      <c r="H8" s="26">
        <v>2.46</v>
      </c>
      <c r="I8" s="26">
        <v>2.5499999999999998</v>
      </c>
      <c r="J8" s="26">
        <v>2.54</v>
      </c>
      <c r="K8" s="26">
        <v>2.4700000000000002</v>
      </c>
      <c r="L8" s="33">
        <f t="shared" si="2"/>
        <v>7.56</v>
      </c>
      <c r="M8" s="33">
        <f t="shared" si="3"/>
        <v>2</v>
      </c>
      <c r="N8" s="26">
        <v>8</v>
      </c>
      <c r="O8" s="26">
        <v>11</v>
      </c>
      <c r="P8" s="26">
        <v>1</v>
      </c>
      <c r="Q8" s="26">
        <v>9</v>
      </c>
      <c r="R8" s="33">
        <f t="shared" si="4"/>
        <v>28</v>
      </c>
      <c r="S8" s="33">
        <f t="shared" si="5"/>
        <v>3</v>
      </c>
      <c r="T8" s="33">
        <f t="shared" si="6"/>
        <v>7</v>
      </c>
      <c r="U8" s="33">
        <f t="shared" si="1"/>
        <v>2</v>
      </c>
    </row>
    <row r="9" spans="1:21" ht="19.5" customHeight="1" x14ac:dyDescent="0.3">
      <c r="A9" s="145"/>
      <c r="B9" s="146"/>
      <c r="C9" s="150"/>
      <c r="D9" s="196">
        <v>50</v>
      </c>
      <c r="E9" s="159"/>
      <c r="F9" s="34">
        <f t="shared" si="0"/>
        <v>50</v>
      </c>
      <c r="G9" s="89">
        <f>RANK(F9,$F$5:$F27,1)</f>
        <v>5</v>
      </c>
      <c r="H9" s="26">
        <v>0</v>
      </c>
      <c r="I9" s="26">
        <v>0</v>
      </c>
      <c r="J9" s="26">
        <v>0</v>
      </c>
      <c r="K9" s="26">
        <v>0</v>
      </c>
      <c r="L9" s="33">
        <f t="shared" si="2"/>
        <v>0</v>
      </c>
      <c r="M9" s="33">
        <f t="shared" si="3"/>
        <v>5</v>
      </c>
      <c r="N9" s="26">
        <v>0</v>
      </c>
      <c r="O9" s="26">
        <v>0</v>
      </c>
      <c r="P9" s="26">
        <v>0</v>
      </c>
      <c r="Q9" s="26">
        <v>0</v>
      </c>
      <c r="R9" s="33">
        <f t="shared" si="4"/>
        <v>0</v>
      </c>
      <c r="S9" s="33">
        <f t="shared" si="5"/>
        <v>5</v>
      </c>
      <c r="T9" s="33">
        <f t="shared" si="6"/>
        <v>15</v>
      </c>
      <c r="U9" s="33">
        <f t="shared" si="1"/>
        <v>5</v>
      </c>
    </row>
    <row r="10" spans="1:21" ht="19.5" customHeight="1" x14ac:dyDescent="0.3">
      <c r="A10" s="147" t="s">
        <v>148</v>
      </c>
      <c r="B10" s="150" t="s">
        <v>149</v>
      </c>
      <c r="C10" s="150" t="s">
        <v>143</v>
      </c>
      <c r="D10" s="196">
        <v>10.1</v>
      </c>
      <c r="E10" s="159"/>
      <c r="F10" s="34">
        <f t="shared" si="0"/>
        <v>10.1</v>
      </c>
      <c r="G10" s="89">
        <f>RANK(F10,$F$5:$F27,1)</f>
        <v>3</v>
      </c>
      <c r="H10" s="26">
        <v>2</v>
      </c>
      <c r="I10" s="26">
        <v>2.4</v>
      </c>
      <c r="J10" s="26">
        <v>2.2799999999999998</v>
      </c>
      <c r="K10" s="26">
        <v>0</v>
      </c>
      <c r="L10" s="33">
        <f t="shared" si="2"/>
        <v>6.68</v>
      </c>
      <c r="M10" s="33">
        <f t="shared" si="3"/>
        <v>3</v>
      </c>
      <c r="N10" s="26">
        <v>11</v>
      </c>
      <c r="O10" s="26">
        <v>10</v>
      </c>
      <c r="P10" s="26">
        <v>12</v>
      </c>
      <c r="Q10" s="26">
        <v>2</v>
      </c>
      <c r="R10" s="33">
        <f t="shared" si="4"/>
        <v>33</v>
      </c>
      <c r="S10" s="33">
        <f t="shared" si="5"/>
        <v>2</v>
      </c>
      <c r="T10" s="33">
        <f t="shared" si="6"/>
        <v>8</v>
      </c>
      <c r="U10" s="33">
        <f t="shared" si="1"/>
        <v>3</v>
      </c>
    </row>
    <row r="11" spans="1:21" ht="19.5" customHeight="1" x14ac:dyDescent="0.35">
      <c r="A11" s="61"/>
      <c r="B11" s="61"/>
      <c r="C11" s="61"/>
      <c r="D11" s="196">
        <v>50</v>
      </c>
      <c r="E11" s="159"/>
      <c r="F11" s="34">
        <f t="shared" si="0"/>
        <v>50</v>
      </c>
      <c r="G11" s="89">
        <f>RANK(F11,$F$5:$F27,1)</f>
        <v>5</v>
      </c>
      <c r="H11" s="26">
        <v>0</v>
      </c>
      <c r="I11" s="26">
        <v>0</v>
      </c>
      <c r="J11" s="26">
        <v>0</v>
      </c>
      <c r="K11" s="26">
        <v>0</v>
      </c>
      <c r="L11" s="33">
        <f t="shared" si="2"/>
        <v>0</v>
      </c>
      <c r="M11" s="33">
        <f t="shared" si="3"/>
        <v>5</v>
      </c>
      <c r="N11" s="26">
        <v>0</v>
      </c>
      <c r="O11" s="26">
        <v>0</v>
      </c>
      <c r="P11" s="26">
        <v>0</v>
      </c>
      <c r="Q11" s="26">
        <v>0</v>
      </c>
      <c r="R11" s="33">
        <f t="shared" si="4"/>
        <v>0</v>
      </c>
      <c r="S11" s="33">
        <f t="shared" si="5"/>
        <v>5</v>
      </c>
      <c r="T11" s="33">
        <f t="shared" si="6"/>
        <v>15</v>
      </c>
      <c r="U11" s="33">
        <f t="shared" si="1"/>
        <v>5</v>
      </c>
    </row>
    <row r="12" spans="1:21" ht="19.5" customHeight="1" x14ac:dyDescent="0.3">
      <c r="A12" s="80"/>
      <c r="B12" s="80"/>
      <c r="C12" s="81"/>
      <c r="D12" s="196">
        <v>50</v>
      </c>
      <c r="E12" s="159"/>
      <c r="F12" s="34">
        <f t="shared" si="0"/>
        <v>50</v>
      </c>
      <c r="G12" s="89">
        <f>RANK(F12,$F$5:$F27,1)</f>
        <v>5</v>
      </c>
      <c r="H12" s="26">
        <v>0</v>
      </c>
      <c r="I12" s="26">
        <v>0</v>
      </c>
      <c r="J12" s="26">
        <v>0</v>
      </c>
      <c r="K12" s="26">
        <v>0</v>
      </c>
      <c r="L12" s="33">
        <f t="shared" si="2"/>
        <v>0</v>
      </c>
      <c r="M12" s="33">
        <f t="shared" si="3"/>
        <v>5</v>
      </c>
      <c r="N12" s="26">
        <v>0</v>
      </c>
      <c r="O12" s="26">
        <v>0</v>
      </c>
      <c r="P12" s="26">
        <v>0</v>
      </c>
      <c r="Q12" s="26">
        <v>0</v>
      </c>
      <c r="R12" s="33">
        <f t="shared" si="4"/>
        <v>0</v>
      </c>
      <c r="S12" s="33">
        <f t="shared" si="5"/>
        <v>5</v>
      </c>
      <c r="T12" s="33">
        <f t="shared" si="6"/>
        <v>15</v>
      </c>
      <c r="U12" s="33">
        <f t="shared" si="1"/>
        <v>5</v>
      </c>
    </row>
    <row r="13" spans="1:21" ht="19.5" customHeight="1" x14ac:dyDescent="0.3">
      <c r="A13" s="80"/>
      <c r="B13" s="80"/>
      <c r="C13" s="86"/>
      <c r="D13" s="196">
        <v>50</v>
      </c>
      <c r="E13" s="159"/>
      <c r="F13" s="34">
        <f t="shared" si="0"/>
        <v>50</v>
      </c>
      <c r="G13" s="89">
        <f>RANK(F13,$F$5:$F27,1)</f>
        <v>5</v>
      </c>
      <c r="H13" s="26">
        <v>0</v>
      </c>
      <c r="I13" s="26">
        <v>0</v>
      </c>
      <c r="J13" s="26">
        <v>0</v>
      </c>
      <c r="K13" s="26">
        <v>0</v>
      </c>
      <c r="L13" s="33">
        <f t="shared" si="2"/>
        <v>0</v>
      </c>
      <c r="M13" s="33">
        <f t="shared" si="3"/>
        <v>5</v>
      </c>
      <c r="N13" s="26">
        <v>0</v>
      </c>
      <c r="O13" s="26">
        <v>0</v>
      </c>
      <c r="P13" s="26">
        <v>0</v>
      </c>
      <c r="Q13" s="26">
        <v>0</v>
      </c>
      <c r="R13" s="33">
        <f t="shared" si="4"/>
        <v>0</v>
      </c>
      <c r="S13" s="33">
        <f t="shared" si="5"/>
        <v>5</v>
      </c>
      <c r="T13" s="33">
        <f t="shared" si="6"/>
        <v>15</v>
      </c>
      <c r="U13" s="33">
        <f t="shared" si="1"/>
        <v>5</v>
      </c>
    </row>
    <row r="14" spans="1:21" ht="19.5" customHeight="1" x14ac:dyDescent="0.3">
      <c r="A14" s="87"/>
      <c r="B14" s="87"/>
      <c r="C14" s="86"/>
      <c r="D14" s="196">
        <v>50</v>
      </c>
      <c r="E14" s="159"/>
      <c r="F14" s="34">
        <f t="shared" si="0"/>
        <v>50</v>
      </c>
      <c r="G14" s="89">
        <f>RANK(F14,$F$5:$F27,1)</f>
        <v>5</v>
      </c>
      <c r="H14" s="26">
        <v>0</v>
      </c>
      <c r="I14" s="26">
        <v>0</v>
      </c>
      <c r="J14" s="26">
        <v>0</v>
      </c>
      <c r="K14" s="26">
        <v>0</v>
      </c>
      <c r="L14" s="33">
        <f t="shared" si="2"/>
        <v>0</v>
      </c>
      <c r="M14" s="33">
        <f t="shared" si="3"/>
        <v>5</v>
      </c>
      <c r="N14" s="26">
        <v>0</v>
      </c>
      <c r="O14" s="26">
        <v>0</v>
      </c>
      <c r="P14" s="26">
        <v>0</v>
      </c>
      <c r="Q14" s="26">
        <v>0</v>
      </c>
      <c r="R14" s="33">
        <f t="shared" si="4"/>
        <v>0</v>
      </c>
      <c r="S14" s="33">
        <f t="shared" si="5"/>
        <v>5</v>
      </c>
      <c r="T14" s="33">
        <f t="shared" si="6"/>
        <v>15</v>
      </c>
      <c r="U14" s="33">
        <f t="shared" si="1"/>
        <v>5</v>
      </c>
    </row>
    <row r="15" spans="1:21" ht="19.5" customHeight="1" x14ac:dyDescent="0.4">
      <c r="A15" s="64"/>
      <c r="B15" s="64"/>
      <c r="C15" s="64"/>
      <c r="D15" s="196">
        <v>50</v>
      </c>
      <c r="E15" s="159"/>
      <c r="F15" s="34">
        <f t="shared" si="0"/>
        <v>50</v>
      </c>
      <c r="G15" s="89">
        <f>RANK(F15,$F$5:$F27,1)</f>
        <v>5</v>
      </c>
      <c r="H15" s="26">
        <v>0</v>
      </c>
      <c r="I15" s="26">
        <v>0</v>
      </c>
      <c r="J15" s="26">
        <v>0</v>
      </c>
      <c r="K15" s="26">
        <v>0</v>
      </c>
      <c r="L15" s="33">
        <f t="shared" si="2"/>
        <v>0</v>
      </c>
      <c r="M15" s="33">
        <f t="shared" si="3"/>
        <v>5</v>
      </c>
      <c r="N15" s="26">
        <v>0</v>
      </c>
      <c r="O15" s="26">
        <v>0</v>
      </c>
      <c r="P15" s="26">
        <v>0</v>
      </c>
      <c r="Q15" s="26">
        <v>0</v>
      </c>
      <c r="R15" s="33">
        <f t="shared" si="4"/>
        <v>0</v>
      </c>
      <c r="S15" s="33">
        <f t="shared" si="5"/>
        <v>5</v>
      </c>
      <c r="T15" s="33">
        <f t="shared" si="6"/>
        <v>15</v>
      </c>
      <c r="U15" s="33">
        <f t="shared" si="1"/>
        <v>5</v>
      </c>
    </row>
    <row r="16" spans="1:21" ht="19.5" customHeight="1" x14ac:dyDescent="0.3">
      <c r="A16" s="88"/>
      <c r="B16" s="88"/>
      <c r="C16" s="88"/>
      <c r="D16" s="196">
        <v>50</v>
      </c>
      <c r="E16" s="159"/>
      <c r="F16" s="34">
        <f t="shared" si="0"/>
        <v>50</v>
      </c>
      <c r="G16" s="89">
        <f>RANK(F16,$F$5:$F27,1)</f>
        <v>5</v>
      </c>
      <c r="H16" s="26">
        <v>0</v>
      </c>
      <c r="I16" s="26">
        <v>0</v>
      </c>
      <c r="J16" s="26">
        <v>0</v>
      </c>
      <c r="K16" s="26">
        <v>0</v>
      </c>
      <c r="L16" s="33">
        <f t="shared" si="2"/>
        <v>0</v>
      </c>
      <c r="M16" s="33">
        <f t="shared" si="3"/>
        <v>5</v>
      </c>
      <c r="N16" s="26">
        <v>0</v>
      </c>
      <c r="O16" s="26">
        <v>0</v>
      </c>
      <c r="P16" s="26">
        <v>0</v>
      </c>
      <c r="Q16" s="26">
        <v>0</v>
      </c>
      <c r="R16" s="33">
        <f t="shared" si="4"/>
        <v>0</v>
      </c>
      <c r="S16" s="33">
        <f t="shared" si="5"/>
        <v>5</v>
      </c>
      <c r="T16" s="33">
        <f t="shared" si="6"/>
        <v>15</v>
      </c>
      <c r="U16" s="33">
        <f t="shared" si="1"/>
        <v>5</v>
      </c>
    </row>
    <row r="17" spans="1:21" ht="19.5" customHeight="1" x14ac:dyDescent="0.3">
      <c r="A17" s="88"/>
      <c r="B17" s="88"/>
      <c r="C17" s="88"/>
      <c r="D17" s="196">
        <v>50</v>
      </c>
      <c r="E17" s="159"/>
      <c r="F17" s="34">
        <f t="shared" si="0"/>
        <v>50</v>
      </c>
      <c r="G17" s="89">
        <f>RANK(F17,$F$5:$F27,1)</f>
        <v>5</v>
      </c>
      <c r="H17" s="26">
        <v>0</v>
      </c>
      <c r="I17" s="26">
        <v>0</v>
      </c>
      <c r="J17" s="26">
        <v>0</v>
      </c>
      <c r="K17" s="26">
        <v>0</v>
      </c>
      <c r="L17" s="33">
        <f t="shared" si="2"/>
        <v>0</v>
      </c>
      <c r="M17" s="33">
        <f t="shared" si="3"/>
        <v>5</v>
      </c>
      <c r="N17" s="26">
        <v>0</v>
      </c>
      <c r="O17" s="26">
        <v>0</v>
      </c>
      <c r="P17" s="26">
        <v>0</v>
      </c>
      <c r="Q17" s="26">
        <v>0</v>
      </c>
      <c r="R17" s="33">
        <f t="shared" si="4"/>
        <v>0</v>
      </c>
      <c r="S17" s="33">
        <f t="shared" si="5"/>
        <v>5</v>
      </c>
      <c r="T17" s="33">
        <f t="shared" si="6"/>
        <v>15</v>
      </c>
      <c r="U17" s="33">
        <f t="shared" si="1"/>
        <v>5</v>
      </c>
    </row>
    <row r="18" spans="1:21" ht="19.5" customHeight="1" x14ac:dyDescent="0.3">
      <c r="A18" s="88"/>
      <c r="B18" s="88"/>
      <c r="C18" s="88"/>
      <c r="D18" s="196">
        <v>50</v>
      </c>
      <c r="E18" s="159"/>
      <c r="F18" s="34">
        <f t="shared" si="0"/>
        <v>50</v>
      </c>
      <c r="G18" s="89">
        <f>RANK(F18,$F$5:$F27,1)</f>
        <v>5</v>
      </c>
      <c r="H18" s="26">
        <v>0</v>
      </c>
      <c r="I18" s="26">
        <v>0</v>
      </c>
      <c r="J18" s="26">
        <v>0</v>
      </c>
      <c r="K18" s="26">
        <v>0</v>
      </c>
      <c r="L18" s="33">
        <f t="shared" si="2"/>
        <v>0</v>
      </c>
      <c r="M18" s="33">
        <f t="shared" si="3"/>
        <v>5</v>
      </c>
      <c r="N18" s="26">
        <v>0</v>
      </c>
      <c r="O18" s="26">
        <v>0</v>
      </c>
      <c r="P18" s="26">
        <v>0</v>
      </c>
      <c r="Q18" s="26">
        <v>0</v>
      </c>
      <c r="R18" s="33">
        <f t="shared" si="4"/>
        <v>0</v>
      </c>
      <c r="S18" s="33">
        <f t="shared" si="5"/>
        <v>5</v>
      </c>
      <c r="T18" s="33">
        <f t="shared" si="6"/>
        <v>15</v>
      </c>
      <c r="U18" s="33">
        <f t="shared" si="1"/>
        <v>5</v>
      </c>
    </row>
    <row r="19" spans="1:21" ht="19.5" customHeight="1" x14ac:dyDescent="0.3">
      <c r="A19" s="88"/>
      <c r="B19" s="88"/>
      <c r="C19" s="88"/>
      <c r="D19" s="196">
        <v>50</v>
      </c>
      <c r="E19" s="159"/>
      <c r="F19" s="34">
        <f t="shared" si="0"/>
        <v>50</v>
      </c>
      <c r="G19" s="89">
        <f>RANK(F19,$F$5:$F27,1)</f>
        <v>5</v>
      </c>
      <c r="H19" s="26">
        <v>0</v>
      </c>
      <c r="I19" s="26">
        <v>0</v>
      </c>
      <c r="J19" s="26">
        <v>0</v>
      </c>
      <c r="K19" s="26">
        <v>0</v>
      </c>
      <c r="L19" s="33">
        <f t="shared" si="2"/>
        <v>0</v>
      </c>
      <c r="M19" s="33">
        <f t="shared" si="3"/>
        <v>5</v>
      </c>
      <c r="N19" s="26">
        <v>0</v>
      </c>
      <c r="O19" s="26">
        <v>0</v>
      </c>
      <c r="P19" s="26">
        <v>0</v>
      </c>
      <c r="Q19" s="26">
        <v>0</v>
      </c>
      <c r="R19" s="33">
        <f t="shared" si="4"/>
        <v>0</v>
      </c>
      <c r="S19" s="33">
        <f t="shared" si="5"/>
        <v>5</v>
      </c>
      <c r="T19" s="33">
        <f t="shared" si="6"/>
        <v>15</v>
      </c>
      <c r="U19" s="33">
        <f t="shared" si="1"/>
        <v>5</v>
      </c>
    </row>
    <row r="20" spans="1:21" ht="19.5" customHeight="1" x14ac:dyDescent="0.3">
      <c r="A20" s="88"/>
      <c r="B20" s="88"/>
      <c r="C20" s="88"/>
      <c r="D20" s="196">
        <v>50</v>
      </c>
      <c r="E20" s="159"/>
      <c r="F20" s="34">
        <f t="shared" si="0"/>
        <v>50</v>
      </c>
      <c r="G20" s="89">
        <f>RANK(F20,$F$5:$F27,1)</f>
        <v>5</v>
      </c>
      <c r="H20" s="26">
        <v>0</v>
      </c>
      <c r="I20" s="26">
        <v>0</v>
      </c>
      <c r="J20" s="26">
        <v>0</v>
      </c>
      <c r="K20" s="26">
        <v>0</v>
      </c>
      <c r="L20" s="33">
        <f t="shared" si="2"/>
        <v>0</v>
      </c>
      <c r="M20" s="33">
        <f t="shared" si="3"/>
        <v>5</v>
      </c>
      <c r="N20" s="26">
        <v>0</v>
      </c>
      <c r="O20" s="26">
        <v>0</v>
      </c>
      <c r="P20" s="26">
        <v>0</v>
      </c>
      <c r="Q20" s="26">
        <v>0</v>
      </c>
      <c r="R20" s="33">
        <f t="shared" si="4"/>
        <v>0</v>
      </c>
      <c r="S20" s="33">
        <f t="shared" si="5"/>
        <v>5</v>
      </c>
      <c r="T20" s="33">
        <f t="shared" si="6"/>
        <v>15</v>
      </c>
      <c r="U20" s="33">
        <f t="shared" si="1"/>
        <v>5</v>
      </c>
    </row>
    <row r="21" spans="1:21" ht="19.5" customHeight="1" x14ac:dyDescent="0.3">
      <c r="A21" s="88"/>
      <c r="B21" s="88"/>
      <c r="C21" s="88"/>
      <c r="D21" s="196">
        <v>50</v>
      </c>
      <c r="E21" s="159"/>
      <c r="F21" s="34">
        <f t="shared" si="0"/>
        <v>50</v>
      </c>
      <c r="G21" s="89">
        <f>RANK(F21,$F$5:$F27,1)</f>
        <v>5</v>
      </c>
      <c r="H21" s="26">
        <v>0</v>
      </c>
      <c r="I21" s="26">
        <v>0</v>
      </c>
      <c r="J21" s="26">
        <v>0</v>
      </c>
      <c r="K21" s="26">
        <v>0</v>
      </c>
      <c r="L21" s="33">
        <f t="shared" si="2"/>
        <v>0</v>
      </c>
      <c r="M21" s="33">
        <f t="shared" si="3"/>
        <v>5</v>
      </c>
      <c r="N21" s="26">
        <v>0</v>
      </c>
      <c r="O21" s="26">
        <v>0</v>
      </c>
      <c r="P21" s="26">
        <v>0</v>
      </c>
      <c r="Q21" s="26">
        <v>0</v>
      </c>
      <c r="R21" s="33">
        <f t="shared" si="4"/>
        <v>0</v>
      </c>
      <c r="S21" s="33">
        <f t="shared" si="5"/>
        <v>5</v>
      </c>
      <c r="T21" s="33">
        <f t="shared" si="6"/>
        <v>15</v>
      </c>
      <c r="U21" s="33">
        <f t="shared" si="1"/>
        <v>5</v>
      </c>
    </row>
    <row r="22" spans="1:21" ht="19.5" customHeight="1" x14ac:dyDescent="0.3">
      <c r="A22" s="88"/>
      <c r="B22" s="88"/>
      <c r="C22" s="88"/>
      <c r="D22" s="196">
        <v>50</v>
      </c>
      <c r="E22" s="159"/>
      <c r="F22" s="34">
        <f t="shared" si="0"/>
        <v>50</v>
      </c>
      <c r="G22" s="89">
        <f>RANK(F22,$F$5:$F27,1)</f>
        <v>5</v>
      </c>
      <c r="H22" s="26">
        <v>0</v>
      </c>
      <c r="I22" s="26">
        <v>0</v>
      </c>
      <c r="J22" s="26">
        <v>0</v>
      </c>
      <c r="K22" s="26">
        <v>0</v>
      </c>
      <c r="L22" s="33">
        <f t="shared" si="2"/>
        <v>0</v>
      </c>
      <c r="M22" s="33">
        <f t="shared" si="3"/>
        <v>5</v>
      </c>
      <c r="N22" s="26">
        <v>0</v>
      </c>
      <c r="O22" s="26">
        <v>0</v>
      </c>
      <c r="P22" s="26">
        <v>0</v>
      </c>
      <c r="Q22" s="26">
        <v>0</v>
      </c>
      <c r="R22" s="33">
        <f t="shared" si="4"/>
        <v>0</v>
      </c>
      <c r="S22" s="33">
        <f t="shared" si="5"/>
        <v>5</v>
      </c>
      <c r="T22" s="33">
        <f t="shared" si="6"/>
        <v>15</v>
      </c>
      <c r="U22" s="33">
        <f t="shared" si="1"/>
        <v>5</v>
      </c>
    </row>
    <row r="23" spans="1:21" ht="19.5" customHeight="1" x14ac:dyDescent="0.3">
      <c r="A23" s="88"/>
      <c r="B23" s="88"/>
      <c r="C23" s="88"/>
      <c r="D23" s="196">
        <v>50</v>
      </c>
      <c r="E23" s="159"/>
      <c r="F23" s="34">
        <f t="shared" si="0"/>
        <v>50</v>
      </c>
      <c r="G23" s="89">
        <f>RANK(F23,$F$5:$F27,1)</f>
        <v>5</v>
      </c>
      <c r="H23" s="26">
        <v>0</v>
      </c>
      <c r="I23" s="26">
        <v>0</v>
      </c>
      <c r="J23" s="26">
        <v>0</v>
      </c>
      <c r="K23" s="26">
        <v>0</v>
      </c>
      <c r="L23" s="33">
        <f t="shared" si="2"/>
        <v>0</v>
      </c>
      <c r="M23" s="33">
        <f t="shared" si="3"/>
        <v>5</v>
      </c>
      <c r="N23" s="26">
        <v>0</v>
      </c>
      <c r="O23" s="26">
        <v>0</v>
      </c>
      <c r="P23" s="26">
        <v>0</v>
      </c>
      <c r="Q23" s="26">
        <v>0</v>
      </c>
      <c r="R23" s="33">
        <f t="shared" si="4"/>
        <v>0</v>
      </c>
      <c r="S23" s="33">
        <f t="shared" si="5"/>
        <v>5</v>
      </c>
      <c r="T23" s="33">
        <f t="shared" si="6"/>
        <v>15</v>
      </c>
      <c r="U23" s="33">
        <f t="shared" si="1"/>
        <v>5</v>
      </c>
    </row>
    <row r="24" spans="1:21" ht="19.5" customHeight="1" x14ac:dyDescent="0.3">
      <c r="A24" s="88"/>
      <c r="B24" s="88"/>
      <c r="C24" s="88"/>
      <c r="D24" s="196">
        <v>50</v>
      </c>
      <c r="E24" s="159"/>
      <c r="F24" s="34">
        <f t="shared" si="0"/>
        <v>50</v>
      </c>
      <c r="G24" s="89">
        <f>RANK(F24,$F$5:$F27,1)</f>
        <v>5</v>
      </c>
      <c r="H24" s="26">
        <v>0</v>
      </c>
      <c r="I24" s="26">
        <v>0</v>
      </c>
      <c r="J24" s="26">
        <v>0</v>
      </c>
      <c r="K24" s="26">
        <v>0</v>
      </c>
      <c r="L24" s="33">
        <f t="shared" si="2"/>
        <v>0</v>
      </c>
      <c r="M24" s="33">
        <f t="shared" si="3"/>
        <v>5</v>
      </c>
      <c r="N24" s="26">
        <v>0</v>
      </c>
      <c r="O24" s="26">
        <v>0</v>
      </c>
      <c r="P24" s="26">
        <v>0</v>
      </c>
      <c r="Q24" s="26">
        <v>0</v>
      </c>
      <c r="R24" s="33">
        <f t="shared" si="4"/>
        <v>0</v>
      </c>
      <c r="S24" s="33">
        <f t="shared" si="5"/>
        <v>5</v>
      </c>
      <c r="T24" s="33">
        <f t="shared" si="6"/>
        <v>15</v>
      </c>
      <c r="U24" s="33">
        <f t="shared" si="1"/>
        <v>5</v>
      </c>
    </row>
    <row r="25" spans="1:21" ht="19.5" customHeight="1" x14ac:dyDescent="0.3">
      <c r="A25" s="88"/>
      <c r="B25" s="88"/>
      <c r="C25" s="88"/>
      <c r="D25" s="196">
        <v>50</v>
      </c>
      <c r="E25" s="159"/>
      <c r="F25" s="34">
        <f t="shared" si="0"/>
        <v>50</v>
      </c>
      <c r="G25" s="89">
        <f>RANK(F25,$F$5:$F27,1)</f>
        <v>5</v>
      </c>
      <c r="H25" s="26">
        <v>0</v>
      </c>
      <c r="I25" s="26">
        <v>0</v>
      </c>
      <c r="J25" s="26">
        <v>0</v>
      </c>
      <c r="K25" s="26">
        <v>0</v>
      </c>
      <c r="L25" s="33">
        <f t="shared" si="2"/>
        <v>0</v>
      </c>
      <c r="M25" s="33">
        <f t="shared" si="3"/>
        <v>5</v>
      </c>
      <c r="N25" s="26">
        <v>0</v>
      </c>
      <c r="O25" s="26">
        <v>0</v>
      </c>
      <c r="P25" s="26">
        <v>0</v>
      </c>
      <c r="Q25" s="26">
        <v>0</v>
      </c>
      <c r="R25" s="33">
        <f t="shared" si="4"/>
        <v>0</v>
      </c>
      <c r="S25" s="33">
        <f t="shared" si="5"/>
        <v>5</v>
      </c>
      <c r="T25" s="33">
        <f t="shared" si="6"/>
        <v>15</v>
      </c>
      <c r="U25" s="33">
        <f t="shared" si="1"/>
        <v>5</v>
      </c>
    </row>
    <row r="26" spans="1:21" ht="19.5" customHeight="1" x14ac:dyDescent="0.3">
      <c r="A26" s="88"/>
      <c r="B26" s="88"/>
      <c r="C26" s="88"/>
      <c r="D26" s="196">
        <v>50</v>
      </c>
      <c r="E26" s="159"/>
      <c r="F26" s="34">
        <f t="shared" si="0"/>
        <v>50</v>
      </c>
      <c r="G26" s="89">
        <f>RANK(F26,$F$5:$F27,1)</f>
        <v>5</v>
      </c>
      <c r="H26" s="26">
        <v>0</v>
      </c>
      <c r="I26" s="26">
        <v>0</v>
      </c>
      <c r="J26" s="26">
        <v>0</v>
      </c>
      <c r="K26" s="26">
        <v>0</v>
      </c>
      <c r="L26" s="33">
        <f t="shared" si="2"/>
        <v>0</v>
      </c>
      <c r="M26" s="33">
        <f t="shared" si="3"/>
        <v>5</v>
      </c>
      <c r="N26" s="26">
        <v>0</v>
      </c>
      <c r="O26" s="26">
        <v>0</v>
      </c>
      <c r="P26" s="26">
        <v>0</v>
      </c>
      <c r="Q26" s="26">
        <v>0</v>
      </c>
      <c r="R26" s="33">
        <f t="shared" si="4"/>
        <v>0</v>
      </c>
      <c r="S26" s="33">
        <f t="shared" si="5"/>
        <v>5</v>
      </c>
      <c r="T26" s="33">
        <f t="shared" si="6"/>
        <v>15</v>
      </c>
      <c r="U26" s="33">
        <f t="shared" si="1"/>
        <v>5</v>
      </c>
    </row>
    <row r="27" spans="1:21" ht="19.5" customHeight="1" x14ac:dyDescent="0.3">
      <c r="A27" s="88"/>
      <c r="B27" s="88"/>
      <c r="C27" s="88"/>
      <c r="D27" s="196">
        <v>50</v>
      </c>
      <c r="E27" s="159"/>
      <c r="F27" s="34">
        <f t="shared" si="0"/>
        <v>50</v>
      </c>
      <c r="G27" s="89">
        <f>RANK(F27,$F$5:$F27,1)</f>
        <v>5</v>
      </c>
      <c r="H27" s="26">
        <v>0</v>
      </c>
      <c r="I27" s="26">
        <v>0</v>
      </c>
      <c r="J27" s="26">
        <v>0</v>
      </c>
      <c r="K27" s="26">
        <v>0</v>
      </c>
      <c r="L27" s="33">
        <f t="shared" si="2"/>
        <v>0</v>
      </c>
      <c r="M27" s="33">
        <f t="shared" si="3"/>
        <v>5</v>
      </c>
      <c r="N27" s="26">
        <v>0</v>
      </c>
      <c r="O27" s="26">
        <v>0</v>
      </c>
      <c r="P27" s="26">
        <v>0</v>
      </c>
      <c r="Q27" s="26">
        <v>0</v>
      </c>
      <c r="R27" s="33">
        <f t="shared" si="4"/>
        <v>0</v>
      </c>
      <c r="S27" s="33">
        <f t="shared" si="5"/>
        <v>5</v>
      </c>
      <c r="T27" s="33">
        <f t="shared" si="6"/>
        <v>15</v>
      </c>
      <c r="U27" s="33">
        <f t="shared" si="1"/>
        <v>5</v>
      </c>
    </row>
  </sheetData>
  <mergeCells count="28">
    <mergeCell ref="F1:G1"/>
    <mergeCell ref="D3:E3"/>
    <mergeCell ref="D4:E4"/>
    <mergeCell ref="D5:E5"/>
    <mergeCell ref="D13:E13"/>
    <mergeCell ref="D12:E12"/>
    <mergeCell ref="D14:E14"/>
    <mergeCell ref="D15:E15"/>
    <mergeCell ref="D6:E6"/>
    <mergeCell ref="D7:E7"/>
    <mergeCell ref="D8:E8"/>
    <mergeCell ref="D9:E9"/>
    <mergeCell ref="D10:E10"/>
    <mergeCell ref="D26:E26"/>
    <mergeCell ref="D27:E27"/>
    <mergeCell ref="H3:K3"/>
    <mergeCell ref="N3:Q3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topLeftCell="B1" zoomScale="90" zoomScaleNormal="90" workbookViewId="0">
      <selection activeCell="R18" sqref="R18"/>
    </sheetView>
  </sheetViews>
  <sheetFormatPr baseColWidth="10" defaultColWidth="10.88671875" defaultRowHeight="15" customHeight="1" x14ac:dyDescent="0.3"/>
  <cols>
    <col min="1" max="1" width="15.109375" style="4" customWidth="1"/>
    <col min="2" max="2" width="14.88671875" style="4" customWidth="1"/>
    <col min="3" max="3" width="19.44140625" style="4" customWidth="1"/>
    <col min="4" max="4" width="7" style="4" customWidth="1"/>
    <col min="5" max="5" width="7.33203125" style="4" customWidth="1"/>
    <col min="6" max="6" width="6.33203125" style="4" customWidth="1"/>
    <col min="7" max="7" width="5.44140625" style="4" customWidth="1"/>
    <col min="8" max="11" width="5.88671875" style="4" customWidth="1"/>
    <col min="12" max="13" width="7.88671875" style="4" customWidth="1"/>
    <col min="14" max="16" width="7" style="4" customWidth="1"/>
    <col min="17" max="17" width="8.44140625" style="4" customWidth="1"/>
    <col min="18" max="19" width="7.88671875" style="4" customWidth="1"/>
    <col min="20" max="20" width="7" style="4" customWidth="1"/>
    <col min="21" max="21" width="6.44140625" style="4" customWidth="1"/>
    <col min="22" max="16384" width="10.88671875" style="4"/>
  </cols>
  <sheetData>
    <row r="1" spans="1:21" ht="21" customHeight="1" x14ac:dyDescent="0.4">
      <c r="A1" s="41" t="s">
        <v>41</v>
      </c>
      <c r="B1" s="42"/>
      <c r="C1" s="43"/>
      <c r="D1" s="82" t="s">
        <v>26</v>
      </c>
      <c r="E1" s="67"/>
      <c r="F1" s="186">
        <v>2013</v>
      </c>
      <c r="G1" s="187"/>
      <c r="H1" s="10"/>
      <c r="I1" s="10"/>
      <c r="J1" s="10"/>
      <c r="K1" s="10"/>
      <c r="L1" s="68"/>
      <c r="M1" s="68"/>
      <c r="N1" s="10"/>
      <c r="O1" s="10"/>
      <c r="P1" s="10"/>
      <c r="Q1" s="11"/>
      <c r="R1" s="68"/>
      <c r="S1" s="68"/>
      <c r="T1" s="69"/>
      <c r="U1" s="69"/>
    </row>
    <row r="2" spans="1:21" ht="8.1" customHeight="1" x14ac:dyDescent="0.4">
      <c r="A2" s="44"/>
      <c r="B2" s="44"/>
      <c r="C2" s="44"/>
      <c r="D2" s="70"/>
      <c r="E2" s="44"/>
      <c r="F2" s="44"/>
      <c r="G2" s="47"/>
      <c r="H2" s="47"/>
      <c r="I2" s="47"/>
      <c r="J2" s="47"/>
      <c r="K2" s="47"/>
      <c r="L2" s="44"/>
      <c r="M2" s="44"/>
      <c r="N2" s="47"/>
      <c r="O2" s="47"/>
      <c r="P2" s="47"/>
      <c r="Q2" s="47"/>
      <c r="R2" s="44"/>
      <c r="S2" s="44"/>
      <c r="T2" s="71"/>
      <c r="U2" s="71"/>
    </row>
    <row r="3" spans="1:21" ht="21" customHeight="1" x14ac:dyDescent="0.4">
      <c r="A3" s="48" t="s">
        <v>1</v>
      </c>
      <c r="B3" s="48" t="s">
        <v>2</v>
      </c>
      <c r="C3" s="48" t="s">
        <v>3</v>
      </c>
      <c r="D3" s="197" t="s">
        <v>40</v>
      </c>
      <c r="E3" s="198"/>
      <c r="F3" s="74" t="s">
        <v>5</v>
      </c>
      <c r="G3" s="83" t="s">
        <v>8</v>
      </c>
      <c r="H3" s="193" t="s">
        <v>38</v>
      </c>
      <c r="I3" s="194"/>
      <c r="J3" s="194"/>
      <c r="K3" s="195"/>
      <c r="L3" s="75" t="s">
        <v>7</v>
      </c>
      <c r="M3" s="76" t="s">
        <v>37</v>
      </c>
      <c r="N3" s="193" t="s">
        <v>35</v>
      </c>
      <c r="O3" s="194"/>
      <c r="P3" s="194"/>
      <c r="Q3" s="195"/>
      <c r="R3" s="75" t="s">
        <v>7</v>
      </c>
      <c r="S3" s="76" t="s">
        <v>37</v>
      </c>
      <c r="T3" s="52" t="s">
        <v>8</v>
      </c>
      <c r="U3" s="52" t="s">
        <v>6</v>
      </c>
    </row>
    <row r="4" spans="1:21" ht="21.9" customHeight="1" x14ac:dyDescent="0.4">
      <c r="A4" s="54"/>
      <c r="B4" s="54"/>
      <c r="C4" s="54"/>
      <c r="D4" s="199" t="s">
        <v>9</v>
      </c>
      <c r="E4" s="200"/>
      <c r="F4" s="58"/>
      <c r="G4" s="84"/>
      <c r="H4" s="59" t="s">
        <v>12</v>
      </c>
      <c r="I4" s="59" t="s">
        <v>13</v>
      </c>
      <c r="J4" s="59" t="s">
        <v>14</v>
      </c>
      <c r="K4" s="59" t="s">
        <v>39</v>
      </c>
      <c r="L4" s="58"/>
      <c r="M4" s="58"/>
      <c r="N4" s="59" t="s">
        <v>12</v>
      </c>
      <c r="O4" s="59" t="s">
        <v>13</v>
      </c>
      <c r="P4" s="59" t="s">
        <v>14</v>
      </c>
      <c r="Q4" s="59" t="s">
        <v>39</v>
      </c>
      <c r="R4" s="58"/>
      <c r="S4" s="58"/>
      <c r="T4" s="59" t="s">
        <v>15</v>
      </c>
      <c r="U4" s="59" t="s">
        <v>15</v>
      </c>
    </row>
    <row r="5" spans="1:21" ht="19.5" customHeight="1" x14ac:dyDescent="0.3">
      <c r="A5" s="103" t="s">
        <v>80</v>
      </c>
      <c r="B5" s="96" t="s">
        <v>82</v>
      </c>
      <c r="C5" s="96" t="s">
        <v>61</v>
      </c>
      <c r="D5" s="196">
        <v>8.8000000000000007</v>
      </c>
      <c r="E5" s="159"/>
      <c r="F5" s="34">
        <f t="shared" ref="F5:F27" si="0">D5</f>
        <v>8.8000000000000007</v>
      </c>
      <c r="G5" s="89">
        <f>RANK(F5,$F$5:$F27,1)</f>
        <v>1</v>
      </c>
      <c r="H5" s="25">
        <v>3.05</v>
      </c>
      <c r="I5" s="25">
        <v>3.25</v>
      </c>
      <c r="J5" s="25">
        <v>3.38</v>
      </c>
      <c r="K5" s="25">
        <v>3.25</v>
      </c>
      <c r="L5" s="33">
        <f>SUM(H5:K5)-MIN(H5:K5)</f>
        <v>9.879999999999999</v>
      </c>
      <c r="M5" s="33">
        <f>RANK(L5,$L$5:$L$27,0)</f>
        <v>1</v>
      </c>
      <c r="N5" s="25">
        <v>13</v>
      </c>
      <c r="O5" s="25">
        <v>11</v>
      </c>
      <c r="P5" s="25">
        <v>11</v>
      </c>
      <c r="Q5" s="25">
        <v>12</v>
      </c>
      <c r="R5" s="33">
        <f>SUM(N5:Q5)-MIN(N5:Q5)</f>
        <v>36</v>
      </c>
      <c r="S5" s="33">
        <f>RANK(R5,$R$5:$R$27,0)</f>
        <v>1</v>
      </c>
      <c r="T5" s="33">
        <f>G5+M5+S5</f>
        <v>3</v>
      </c>
      <c r="U5" s="33">
        <f t="shared" ref="U5:U27" si="1">RANK(T5,$T$5:$T$27,1)</f>
        <v>1</v>
      </c>
    </row>
    <row r="6" spans="1:21" ht="19.5" customHeight="1" x14ac:dyDescent="0.3">
      <c r="A6" s="103" t="s">
        <v>102</v>
      </c>
      <c r="B6" s="96" t="s">
        <v>103</v>
      </c>
      <c r="C6" s="96" t="s">
        <v>100</v>
      </c>
      <c r="D6" s="196">
        <v>8.9</v>
      </c>
      <c r="E6" s="159"/>
      <c r="F6" s="34">
        <f t="shared" si="0"/>
        <v>8.9</v>
      </c>
      <c r="G6" s="89">
        <f>RANK(F6,$F$5:$F27,1)</f>
        <v>2</v>
      </c>
      <c r="H6" s="26">
        <v>0</v>
      </c>
      <c r="I6" s="26">
        <v>2.83</v>
      </c>
      <c r="J6" s="26">
        <v>0</v>
      </c>
      <c r="K6" s="26">
        <v>2.8</v>
      </c>
      <c r="L6" s="33">
        <f t="shared" ref="L6:L27" si="2">SUM(H6:K6)-MIN(H6:K6)</f>
        <v>5.63</v>
      </c>
      <c r="M6" s="33">
        <f t="shared" ref="M6:M27" si="3">RANK(L6,$L$5:$L$27,0)</f>
        <v>3</v>
      </c>
      <c r="N6" s="26">
        <v>7</v>
      </c>
      <c r="O6" s="26">
        <v>7</v>
      </c>
      <c r="P6" s="26">
        <v>6</v>
      </c>
      <c r="Q6" s="26">
        <v>4</v>
      </c>
      <c r="R6" s="33">
        <f t="shared" ref="R6:R27" si="4">SUM(N6:Q6)-MIN(N6:Q6)</f>
        <v>20</v>
      </c>
      <c r="S6" s="33">
        <f t="shared" ref="S6:S27" si="5">RANK(R6,$R$5:$R$27,0)</f>
        <v>3</v>
      </c>
      <c r="T6" s="33">
        <f t="shared" ref="T6:T27" si="6">G6+M6+S6</f>
        <v>8</v>
      </c>
      <c r="U6" s="33">
        <f t="shared" si="1"/>
        <v>3</v>
      </c>
    </row>
    <row r="7" spans="1:21" ht="19.5" customHeight="1" x14ac:dyDescent="0.3">
      <c r="A7" s="147" t="s">
        <v>150</v>
      </c>
      <c r="B7" s="150" t="s">
        <v>151</v>
      </c>
      <c r="C7" s="150" t="s">
        <v>143</v>
      </c>
      <c r="D7" s="196">
        <v>9.6</v>
      </c>
      <c r="E7" s="159"/>
      <c r="F7" s="34">
        <f t="shared" si="0"/>
        <v>9.6</v>
      </c>
      <c r="G7" s="89">
        <f>RANK(F7,$F$5:$F27,1)</f>
        <v>3</v>
      </c>
      <c r="H7" s="26">
        <v>2.64</v>
      </c>
      <c r="I7" s="26">
        <v>2.56</v>
      </c>
      <c r="J7" s="26">
        <v>2.75</v>
      </c>
      <c r="K7" s="26">
        <v>2.96</v>
      </c>
      <c r="L7" s="33">
        <f t="shared" si="2"/>
        <v>8.35</v>
      </c>
      <c r="M7" s="33">
        <f t="shared" si="3"/>
        <v>2</v>
      </c>
      <c r="N7" s="26">
        <v>11</v>
      </c>
      <c r="O7" s="26">
        <v>10</v>
      </c>
      <c r="P7" s="26">
        <v>13</v>
      </c>
      <c r="Q7" s="26">
        <v>6</v>
      </c>
      <c r="R7" s="33">
        <f t="shared" si="4"/>
        <v>34</v>
      </c>
      <c r="S7" s="33">
        <f t="shared" si="5"/>
        <v>2</v>
      </c>
      <c r="T7" s="33">
        <f t="shared" si="6"/>
        <v>7</v>
      </c>
      <c r="U7" s="33">
        <f t="shared" si="1"/>
        <v>2</v>
      </c>
    </row>
    <row r="8" spans="1:21" ht="19.5" customHeight="1" x14ac:dyDescent="0.35">
      <c r="A8" s="61"/>
      <c r="B8" s="61"/>
      <c r="C8" s="85"/>
      <c r="D8" s="196">
        <v>50</v>
      </c>
      <c r="E8" s="159"/>
      <c r="F8" s="34">
        <f t="shared" si="0"/>
        <v>50</v>
      </c>
      <c r="G8" s="89">
        <f>RANK(F8,$F$5:$F27,1)</f>
        <v>4</v>
      </c>
      <c r="H8" s="26">
        <v>0</v>
      </c>
      <c r="I8" s="26">
        <v>0</v>
      </c>
      <c r="J8" s="26">
        <v>0</v>
      </c>
      <c r="K8" s="26">
        <v>0</v>
      </c>
      <c r="L8" s="33">
        <f t="shared" si="2"/>
        <v>0</v>
      </c>
      <c r="M8" s="33">
        <f t="shared" si="3"/>
        <v>4</v>
      </c>
      <c r="N8" s="26">
        <v>0</v>
      </c>
      <c r="O8" s="26">
        <v>0</v>
      </c>
      <c r="P8" s="26">
        <v>0</v>
      </c>
      <c r="Q8" s="26">
        <v>0</v>
      </c>
      <c r="R8" s="33">
        <f t="shared" si="4"/>
        <v>0</v>
      </c>
      <c r="S8" s="33">
        <f t="shared" si="5"/>
        <v>4</v>
      </c>
      <c r="T8" s="33">
        <f t="shared" si="6"/>
        <v>12</v>
      </c>
      <c r="U8" s="33">
        <f t="shared" si="1"/>
        <v>4</v>
      </c>
    </row>
    <row r="9" spans="1:21" ht="19.5" customHeight="1" x14ac:dyDescent="0.35">
      <c r="A9" s="61"/>
      <c r="B9" s="61"/>
      <c r="C9" s="61"/>
      <c r="D9" s="196">
        <v>50</v>
      </c>
      <c r="E9" s="159"/>
      <c r="F9" s="34">
        <f t="shared" si="0"/>
        <v>50</v>
      </c>
      <c r="G9" s="89">
        <f>RANK(F9,$F$5:$F27,1)</f>
        <v>4</v>
      </c>
      <c r="H9" s="26">
        <v>0</v>
      </c>
      <c r="I9" s="26">
        <v>0</v>
      </c>
      <c r="J9" s="26">
        <v>0</v>
      </c>
      <c r="K9" s="26">
        <v>0</v>
      </c>
      <c r="L9" s="33">
        <f t="shared" si="2"/>
        <v>0</v>
      </c>
      <c r="M9" s="33">
        <f t="shared" si="3"/>
        <v>4</v>
      </c>
      <c r="N9" s="26">
        <v>0</v>
      </c>
      <c r="O9" s="26">
        <v>0</v>
      </c>
      <c r="P9" s="26">
        <v>0</v>
      </c>
      <c r="Q9" s="26">
        <v>0</v>
      </c>
      <c r="R9" s="33">
        <f t="shared" si="4"/>
        <v>0</v>
      </c>
      <c r="S9" s="33">
        <f t="shared" si="5"/>
        <v>4</v>
      </c>
      <c r="T9" s="33">
        <f t="shared" si="6"/>
        <v>12</v>
      </c>
      <c r="U9" s="33">
        <f t="shared" si="1"/>
        <v>4</v>
      </c>
    </row>
    <row r="10" spans="1:21" ht="19.5" customHeight="1" x14ac:dyDescent="0.35">
      <c r="A10" s="61"/>
      <c r="B10" s="61"/>
      <c r="C10" s="61"/>
      <c r="D10" s="196">
        <v>50</v>
      </c>
      <c r="E10" s="159"/>
      <c r="F10" s="34">
        <f t="shared" si="0"/>
        <v>50</v>
      </c>
      <c r="G10" s="89">
        <f>RANK(F10,$F$5:$F27,1)</f>
        <v>4</v>
      </c>
      <c r="H10" s="26">
        <v>0</v>
      </c>
      <c r="I10" s="26">
        <v>0</v>
      </c>
      <c r="J10" s="26">
        <v>0</v>
      </c>
      <c r="K10" s="26">
        <v>0</v>
      </c>
      <c r="L10" s="33">
        <f t="shared" si="2"/>
        <v>0</v>
      </c>
      <c r="M10" s="33">
        <f t="shared" si="3"/>
        <v>4</v>
      </c>
      <c r="N10" s="26">
        <v>0</v>
      </c>
      <c r="O10" s="26">
        <v>0</v>
      </c>
      <c r="P10" s="26">
        <v>0</v>
      </c>
      <c r="Q10" s="26">
        <v>0</v>
      </c>
      <c r="R10" s="33">
        <f t="shared" si="4"/>
        <v>0</v>
      </c>
      <c r="S10" s="33">
        <f t="shared" si="5"/>
        <v>4</v>
      </c>
      <c r="T10" s="33">
        <f t="shared" si="6"/>
        <v>12</v>
      </c>
      <c r="U10" s="33">
        <f t="shared" si="1"/>
        <v>4</v>
      </c>
    </row>
    <row r="11" spans="1:21" ht="19.5" customHeight="1" x14ac:dyDescent="0.35">
      <c r="A11" s="61"/>
      <c r="B11" s="61"/>
      <c r="C11" s="61"/>
      <c r="D11" s="196">
        <v>50</v>
      </c>
      <c r="E11" s="159"/>
      <c r="F11" s="34">
        <f t="shared" si="0"/>
        <v>50</v>
      </c>
      <c r="G11" s="89">
        <f>RANK(F11,$F$5:$F27,1)</f>
        <v>4</v>
      </c>
      <c r="H11" s="26">
        <v>0</v>
      </c>
      <c r="I11" s="26">
        <v>0</v>
      </c>
      <c r="J11" s="26">
        <v>0</v>
      </c>
      <c r="K11" s="26">
        <v>0</v>
      </c>
      <c r="L11" s="33">
        <f t="shared" si="2"/>
        <v>0</v>
      </c>
      <c r="M11" s="33">
        <f t="shared" si="3"/>
        <v>4</v>
      </c>
      <c r="N11" s="26">
        <v>0</v>
      </c>
      <c r="O11" s="26">
        <v>0</v>
      </c>
      <c r="P11" s="26">
        <v>0</v>
      </c>
      <c r="Q11" s="26">
        <v>0</v>
      </c>
      <c r="R11" s="33">
        <f t="shared" si="4"/>
        <v>0</v>
      </c>
      <c r="S11" s="33">
        <f t="shared" si="5"/>
        <v>4</v>
      </c>
      <c r="T11" s="33">
        <f t="shared" si="6"/>
        <v>12</v>
      </c>
      <c r="U11" s="33">
        <f t="shared" si="1"/>
        <v>4</v>
      </c>
    </row>
    <row r="12" spans="1:21" ht="19.5" customHeight="1" x14ac:dyDescent="0.3">
      <c r="A12" s="80"/>
      <c r="B12" s="80"/>
      <c r="C12" s="81"/>
      <c r="D12" s="196">
        <v>50</v>
      </c>
      <c r="E12" s="159"/>
      <c r="F12" s="34">
        <f t="shared" si="0"/>
        <v>50</v>
      </c>
      <c r="G12" s="89">
        <f>RANK(F12,$F$5:$F27,1)</f>
        <v>4</v>
      </c>
      <c r="H12" s="26">
        <v>0</v>
      </c>
      <c r="I12" s="26">
        <v>0</v>
      </c>
      <c r="J12" s="26">
        <v>0</v>
      </c>
      <c r="K12" s="26">
        <v>0</v>
      </c>
      <c r="L12" s="33">
        <f t="shared" si="2"/>
        <v>0</v>
      </c>
      <c r="M12" s="33">
        <f t="shared" si="3"/>
        <v>4</v>
      </c>
      <c r="N12" s="26">
        <v>0</v>
      </c>
      <c r="O12" s="26">
        <v>0</v>
      </c>
      <c r="P12" s="26">
        <v>0</v>
      </c>
      <c r="Q12" s="26">
        <v>0</v>
      </c>
      <c r="R12" s="33">
        <f t="shared" si="4"/>
        <v>0</v>
      </c>
      <c r="S12" s="33">
        <f t="shared" si="5"/>
        <v>4</v>
      </c>
      <c r="T12" s="33">
        <f t="shared" si="6"/>
        <v>12</v>
      </c>
      <c r="U12" s="33">
        <f t="shared" si="1"/>
        <v>4</v>
      </c>
    </row>
    <row r="13" spans="1:21" ht="19.5" customHeight="1" x14ac:dyDescent="0.3">
      <c r="A13" s="80"/>
      <c r="B13" s="80"/>
      <c r="C13" s="86"/>
      <c r="D13" s="196">
        <v>50</v>
      </c>
      <c r="E13" s="159"/>
      <c r="F13" s="34">
        <f t="shared" si="0"/>
        <v>50</v>
      </c>
      <c r="G13" s="89">
        <f>RANK(F13,$F$5:$F27,1)</f>
        <v>4</v>
      </c>
      <c r="H13" s="26">
        <v>0</v>
      </c>
      <c r="I13" s="26">
        <v>0</v>
      </c>
      <c r="J13" s="26">
        <v>0</v>
      </c>
      <c r="K13" s="26">
        <v>0</v>
      </c>
      <c r="L13" s="33">
        <f t="shared" si="2"/>
        <v>0</v>
      </c>
      <c r="M13" s="33">
        <f t="shared" si="3"/>
        <v>4</v>
      </c>
      <c r="N13" s="26">
        <v>0</v>
      </c>
      <c r="O13" s="26">
        <v>0</v>
      </c>
      <c r="P13" s="26">
        <v>0</v>
      </c>
      <c r="Q13" s="26">
        <v>0</v>
      </c>
      <c r="R13" s="33">
        <f t="shared" si="4"/>
        <v>0</v>
      </c>
      <c r="S13" s="33">
        <f t="shared" si="5"/>
        <v>4</v>
      </c>
      <c r="T13" s="33">
        <f t="shared" si="6"/>
        <v>12</v>
      </c>
      <c r="U13" s="33">
        <f t="shared" si="1"/>
        <v>4</v>
      </c>
    </row>
    <row r="14" spans="1:21" ht="19.5" customHeight="1" x14ac:dyDescent="0.3">
      <c r="A14" s="87"/>
      <c r="B14" s="87"/>
      <c r="C14" s="86"/>
      <c r="D14" s="196">
        <v>50</v>
      </c>
      <c r="E14" s="159"/>
      <c r="F14" s="34">
        <f t="shared" si="0"/>
        <v>50</v>
      </c>
      <c r="G14" s="89">
        <f>RANK(F14,$F$5:$F27,1)</f>
        <v>4</v>
      </c>
      <c r="H14" s="26">
        <v>0</v>
      </c>
      <c r="I14" s="26">
        <v>0</v>
      </c>
      <c r="J14" s="26">
        <v>0</v>
      </c>
      <c r="K14" s="26">
        <v>0</v>
      </c>
      <c r="L14" s="33">
        <f t="shared" si="2"/>
        <v>0</v>
      </c>
      <c r="M14" s="33">
        <f t="shared" si="3"/>
        <v>4</v>
      </c>
      <c r="N14" s="26">
        <v>0</v>
      </c>
      <c r="O14" s="26">
        <v>0</v>
      </c>
      <c r="P14" s="26">
        <v>0</v>
      </c>
      <c r="Q14" s="26">
        <v>0</v>
      </c>
      <c r="R14" s="33">
        <f t="shared" si="4"/>
        <v>0</v>
      </c>
      <c r="S14" s="33">
        <f t="shared" si="5"/>
        <v>4</v>
      </c>
      <c r="T14" s="33">
        <f t="shared" si="6"/>
        <v>12</v>
      </c>
      <c r="U14" s="33">
        <f t="shared" si="1"/>
        <v>4</v>
      </c>
    </row>
    <row r="15" spans="1:21" ht="19.5" customHeight="1" x14ac:dyDescent="0.4">
      <c r="A15" s="64"/>
      <c r="B15" s="64"/>
      <c r="C15" s="64"/>
      <c r="D15" s="196">
        <v>50</v>
      </c>
      <c r="E15" s="159"/>
      <c r="F15" s="34">
        <f t="shared" si="0"/>
        <v>50</v>
      </c>
      <c r="G15" s="89">
        <f>RANK(F15,$F$5:$F27,1)</f>
        <v>4</v>
      </c>
      <c r="H15" s="26">
        <v>0</v>
      </c>
      <c r="I15" s="26">
        <v>0</v>
      </c>
      <c r="J15" s="26">
        <v>0</v>
      </c>
      <c r="K15" s="26">
        <v>0</v>
      </c>
      <c r="L15" s="33">
        <f t="shared" si="2"/>
        <v>0</v>
      </c>
      <c r="M15" s="33">
        <f t="shared" si="3"/>
        <v>4</v>
      </c>
      <c r="N15" s="26">
        <v>0</v>
      </c>
      <c r="O15" s="26">
        <v>0</v>
      </c>
      <c r="P15" s="26">
        <v>0</v>
      </c>
      <c r="Q15" s="26">
        <v>0</v>
      </c>
      <c r="R15" s="33">
        <f t="shared" si="4"/>
        <v>0</v>
      </c>
      <c r="S15" s="33">
        <f t="shared" si="5"/>
        <v>4</v>
      </c>
      <c r="T15" s="33">
        <f t="shared" si="6"/>
        <v>12</v>
      </c>
      <c r="U15" s="33">
        <f t="shared" si="1"/>
        <v>4</v>
      </c>
    </row>
    <row r="16" spans="1:21" ht="19.5" customHeight="1" x14ac:dyDescent="0.3">
      <c r="A16" s="88"/>
      <c r="B16" s="88"/>
      <c r="C16" s="88"/>
      <c r="D16" s="196">
        <v>50</v>
      </c>
      <c r="E16" s="159"/>
      <c r="F16" s="34">
        <f t="shared" si="0"/>
        <v>50</v>
      </c>
      <c r="G16" s="89">
        <f>RANK(F16,$F$5:$F27,1)</f>
        <v>4</v>
      </c>
      <c r="H16" s="26">
        <v>0</v>
      </c>
      <c r="I16" s="26">
        <v>0</v>
      </c>
      <c r="J16" s="26">
        <v>0</v>
      </c>
      <c r="K16" s="26">
        <v>0</v>
      </c>
      <c r="L16" s="33">
        <f t="shared" si="2"/>
        <v>0</v>
      </c>
      <c r="M16" s="33">
        <f t="shared" si="3"/>
        <v>4</v>
      </c>
      <c r="N16" s="26">
        <v>0</v>
      </c>
      <c r="O16" s="26">
        <v>0</v>
      </c>
      <c r="P16" s="26">
        <v>0</v>
      </c>
      <c r="Q16" s="26">
        <v>0</v>
      </c>
      <c r="R16" s="33">
        <f t="shared" si="4"/>
        <v>0</v>
      </c>
      <c r="S16" s="33">
        <f t="shared" si="5"/>
        <v>4</v>
      </c>
      <c r="T16" s="33">
        <f t="shared" si="6"/>
        <v>12</v>
      </c>
      <c r="U16" s="33">
        <f t="shared" si="1"/>
        <v>4</v>
      </c>
    </row>
    <row r="17" spans="1:21" ht="19.5" customHeight="1" x14ac:dyDescent="0.3">
      <c r="A17" s="88"/>
      <c r="B17" s="88"/>
      <c r="C17" s="88"/>
      <c r="D17" s="196">
        <v>50</v>
      </c>
      <c r="E17" s="159"/>
      <c r="F17" s="34">
        <f t="shared" si="0"/>
        <v>50</v>
      </c>
      <c r="G17" s="89">
        <f>RANK(F17,$F$5:$F27,1)</f>
        <v>4</v>
      </c>
      <c r="H17" s="26">
        <v>0</v>
      </c>
      <c r="I17" s="26">
        <v>0</v>
      </c>
      <c r="J17" s="26">
        <v>0</v>
      </c>
      <c r="K17" s="26">
        <v>0</v>
      </c>
      <c r="L17" s="33">
        <f t="shared" si="2"/>
        <v>0</v>
      </c>
      <c r="M17" s="33">
        <f t="shared" si="3"/>
        <v>4</v>
      </c>
      <c r="N17" s="26">
        <v>0</v>
      </c>
      <c r="O17" s="26">
        <v>0</v>
      </c>
      <c r="P17" s="26">
        <v>0</v>
      </c>
      <c r="Q17" s="26">
        <v>0</v>
      </c>
      <c r="R17" s="33">
        <f t="shared" si="4"/>
        <v>0</v>
      </c>
      <c r="S17" s="33">
        <f t="shared" si="5"/>
        <v>4</v>
      </c>
      <c r="T17" s="33">
        <f t="shared" si="6"/>
        <v>12</v>
      </c>
      <c r="U17" s="33">
        <f t="shared" si="1"/>
        <v>4</v>
      </c>
    </row>
    <row r="18" spans="1:21" ht="19.5" customHeight="1" x14ac:dyDescent="0.3">
      <c r="A18" s="88"/>
      <c r="B18" s="88"/>
      <c r="C18" s="88"/>
      <c r="D18" s="196">
        <v>50</v>
      </c>
      <c r="E18" s="159"/>
      <c r="F18" s="34">
        <f t="shared" si="0"/>
        <v>50</v>
      </c>
      <c r="G18" s="89">
        <f>RANK(F18,$F$5:$F27,1)</f>
        <v>4</v>
      </c>
      <c r="H18" s="26">
        <v>0</v>
      </c>
      <c r="I18" s="26">
        <v>0</v>
      </c>
      <c r="J18" s="26">
        <v>0</v>
      </c>
      <c r="K18" s="26">
        <v>0</v>
      </c>
      <c r="L18" s="33">
        <f t="shared" si="2"/>
        <v>0</v>
      </c>
      <c r="M18" s="33">
        <f t="shared" si="3"/>
        <v>4</v>
      </c>
      <c r="N18" s="26">
        <v>0</v>
      </c>
      <c r="O18" s="26">
        <v>0</v>
      </c>
      <c r="P18" s="26">
        <v>0</v>
      </c>
      <c r="Q18" s="26">
        <v>0</v>
      </c>
      <c r="R18" s="33">
        <f t="shared" si="4"/>
        <v>0</v>
      </c>
      <c r="S18" s="33">
        <f t="shared" si="5"/>
        <v>4</v>
      </c>
      <c r="T18" s="33">
        <f t="shared" si="6"/>
        <v>12</v>
      </c>
      <c r="U18" s="33">
        <f t="shared" si="1"/>
        <v>4</v>
      </c>
    </row>
    <row r="19" spans="1:21" ht="19.5" customHeight="1" x14ac:dyDescent="0.3">
      <c r="A19" s="88"/>
      <c r="B19" s="88"/>
      <c r="C19" s="88"/>
      <c r="D19" s="196">
        <v>50</v>
      </c>
      <c r="E19" s="159"/>
      <c r="F19" s="34">
        <f t="shared" si="0"/>
        <v>50</v>
      </c>
      <c r="G19" s="89">
        <f>RANK(F19,$F$5:$F27,1)</f>
        <v>4</v>
      </c>
      <c r="H19" s="26">
        <v>0</v>
      </c>
      <c r="I19" s="26">
        <v>0</v>
      </c>
      <c r="J19" s="26">
        <v>0</v>
      </c>
      <c r="K19" s="26">
        <v>0</v>
      </c>
      <c r="L19" s="33">
        <f t="shared" si="2"/>
        <v>0</v>
      </c>
      <c r="M19" s="33">
        <f t="shared" si="3"/>
        <v>4</v>
      </c>
      <c r="N19" s="26">
        <v>0</v>
      </c>
      <c r="O19" s="26">
        <v>0</v>
      </c>
      <c r="P19" s="26">
        <v>0</v>
      </c>
      <c r="Q19" s="26">
        <v>0</v>
      </c>
      <c r="R19" s="33">
        <f t="shared" si="4"/>
        <v>0</v>
      </c>
      <c r="S19" s="33">
        <f t="shared" si="5"/>
        <v>4</v>
      </c>
      <c r="T19" s="33">
        <f t="shared" si="6"/>
        <v>12</v>
      </c>
      <c r="U19" s="33">
        <f t="shared" si="1"/>
        <v>4</v>
      </c>
    </row>
    <row r="20" spans="1:21" ht="19.5" customHeight="1" x14ac:dyDescent="0.3">
      <c r="A20" s="88"/>
      <c r="B20" s="88"/>
      <c r="C20" s="88"/>
      <c r="D20" s="196">
        <v>50</v>
      </c>
      <c r="E20" s="159"/>
      <c r="F20" s="34">
        <f t="shared" si="0"/>
        <v>50</v>
      </c>
      <c r="G20" s="89">
        <f>RANK(F20,$F$5:$F27,1)</f>
        <v>4</v>
      </c>
      <c r="H20" s="26">
        <v>0</v>
      </c>
      <c r="I20" s="26">
        <v>0</v>
      </c>
      <c r="J20" s="26">
        <v>0</v>
      </c>
      <c r="K20" s="26">
        <v>0</v>
      </c>
      <c r="L20" s="33">
        <f t="shared" si="2"/>
        <v>0</v>
      </c>
      <c r="M20" s="33">
        <f t="shared" si="3"/>
        <v>4</v>
      </c>
      <c r="N20" s="26">
        <v>0</v>
      </c>
      <c r="O20" s="26">
        <v>0</v>
      </c>
      <c r="P20" s="26">
        <v>0</v>
      </c>
      <c r="Q20" s="26">
        <v>0</v>
      </c>
      <c r="R20" s="33">
        <f t="shared" si="4"/>
        <v>0</v>
      </c>
      <c r="S20" s="33">
        <f t="shared" si="5"/>
        <v>4</v>
      </c>
      <c r="T20" s="33">
        <f t="shared" si="6"/>
        <v>12</v>
      </c>
      <c r="U20" s="33">
        <f t="shared" si="1"/>
        <v>4</v>
      </c>
    </row>
    <row r="21" spans="1:21" ht="19.5" customHeight="1" x14ac:dyDescent="0.3">
      <c r="A21" s="88"/>
      <c r="B21" s="88"/>
      <c r="C21" s="88"/>
      <c r="D21" s="196">
        <v>50</v>
      </c>
      <c r="E21" s="159"/>
      <c r="F21" s="34">
        <f t="shared" si="0"/>
        <v>50</v>
      </c>
      <c r="G21" s="89">
        <f>RANK(F21,$F$5:$F27,1)</f>
        <v>4</v>
      </c>
      <c r="H21" s="26">
        <v>0</v>
      </c>
      <c r="I21" s="26">
        <v>0</v>
      </c>
      <c r="J21" s="26">
        <v>0</v>
      </c>
      <c r="K21" s="26">
        <v>0</v>
      </c>
      <c r="L21" s="33">
        <f t="shared" si="2"/>
        <v>0</v>
      </c>
      <c r="M21" s="33">
        <f t="shared" si="3"/>
        <v>4</v>
      </c>
      <c r="N21" s="26">
        <v>0</v>
      </c>
      <c r="O21" s="26">
        <v>0</v>
      </c>
      <c r="P21" s="26">
        <v>0</v>
      </c>
      <c r="Q21" s="26">
        <v>0</v>
      </c>
      <c r="R21" s="33">
        <f t="shared" si="4"/>
        <v>0</v>
      </c>
      <c r="S21" s="33">
        <f t="shared" si="5"/>
        <v>4</v>
      </c>
      <c r="T21" s="33">
        <f t="shared" si="6"/>
        <v>12</v>
      </c>
      <c r="U21" s="33">
        <f t="shared" si="1"/>
        <v>4</v>
      </c>
    </row>
    <row r="22" spans="1:21" ht="19.5" customHeight="1" x14ac:dyDescent="0.3">
      <c r="A22" s="88"/>
      <c r="B22" s="88"/>
      <c r="C22" s="88"/>
      <c r="D22" s="196">
        <v>50</v>
      </c>
      <c r="E22" s="159"/>
      <c r="F22" s="34">
        <f t="shared" si="0"/>
        <v>50</v>
      </c>
      <c r="G22" s="89">
        <f>RANK(F22,$F$5:$F27,1)</f>
        <v>4</v>
      </c>
      <c r="H22" s="26">
        <v>0</v>
      </c>
      <c r="I22" s="26">
        <v>0</v>
      </c>
      <c r="J22" s="26">
        <v>0</v>
      </c>
      <c r="K22" s="26">
        <v>0</v>
      </c>
      <c r="L22" s="33">
        <f t="shared" si="2"/>
        <v>0</v>
      </c>
      <c r="M22" s="33">
        <f t="shared" si="3"/>
        <v>4</v>
      </c>
      <c r="N22" s="26">
        <v>0</v>
      </c>
      <c r="O22" s="26">
        <v>0</v>
      </c>
      <c r="P22" s="26">
        <v>0</v>
      </c>
      <c r="Q22" s="26">
        <v>0</v>
      </c>
      <c r="R22" s="33">
        <f t="shared" si="4"/>
        <v>0</v>
      </c>
      <c r="S22" s="33">
        <f t="shared" si="5"/>
        <v>4</v>
      </c>
      <c r="T22" s="33">
        <f t="shared" si="6"/>
        <v>12</v>
      </c>
      <c r="U22" s="33">
        <f t="shared" si="1"/>
        <v>4</v>
      </c>
    </row>
    <row r="23" spans="1:21" ht="19.5" customHeight="1" x14ac:dyDescent="0.3">
      <c r="A23" s="88"/>
      <c r="B23" s="88"/>
      <c r="C23" s="88"/>
      <c r="D23" s="196">
        <v>50</v>
      </c>
      <c r="E23" s="159"/>
      <c r="F23" s="34">
        <f t="shared" si="0"/>
        <v>50</v>
      </c>
      <c r="G23" s="89">
        <f>RANK(F23,$F$5:$F27,1)</f>
        <v>4</v>
      </c>
      <c r="H23" s="26">
        <v>0</v>
      </c>
      <c r="I23" s="26">
        <v>0</v>
      </c>
      <c r="J23" s="26">
        <v>0</v>
      </c>
      <c r="K23" s="26">
        <v>0</v>
      </c>
      <c r="L23" s="33">
        <f t="shared" si="2"/>
        <v>0</v>
      </c>
      <c r="M23" s="33">
        <f t="shared" si="3"/>
        <v>4</v>
      </c>
      <c r="N23" s="26">
        <v>0</v>
      </c>
      <c r="O23" s="26">
        <v>0</v>
      </c>
      <c r="P23" s="26">
        <v>0</v>
      </c>
      <c r="Q23" s="26">
        <v>0</v>
      </c>
      <c r="R23" s="33">
        <f t="shared" si="4"/>
        <v>0</v>
      </c>
      <c r="S23" s="33">
        <f t="shared" si="5"/>
        <v>4</v>
      </c>
      <c r="T23" s="33">
        <f t="shared" si="6"/>
        <v>12</v>
      </c>
      <c r="U23" s="33">
        <f t="shared" si="1"/>
        <v>4</v>
      </c>
    </row>
    <row r="24" spans="1:21" ht="19.5" customHeight="1" x14ac:dyDescent="0.3">
      <c r="A24" s="88"/>
      <c r="B24" s="88"/>
      <c r="C24" s="88"/>
      <c r="D24" s="196">
        <v>50</v>
      </c>
      <c r="E24" s="159"/>
      <c r="F24" s="34">
        <f t="shared" si="0"/>
        <v>50</v>
      </c>
      <c r="G24" s="89">
        <f>RANK(F24,$F$5:$F27,1)</f>
        <v>4</v>
      </c>
      <c r="H24" s="26">
        <v>0</v>
      </c>
      <c r="I24" s="26">
        <v>0</v>
      </c>
      <c r="J24" s="26">
        <v>0</v>
      </c>
      <c r="K24" s="26">
        <v>0</v>
      </c>
      <c r="L24" s="33">
        <f t="shared" si="2"/>
        <v>0</v>
      </c>
      <c r="M24" s="33">
        <f t="shared" si="3"/>
        <v>4</v>
      </c>
      <c r="N24" s="26">
        <v>0</v>
      </c>
      <c r="O24" s="26">
        <v>0</v>
      </c>
      <c r="P24" s="26">
        <v>0</v>
      </c>
      <c r="Q24" s="26">
        <v>0</v>
      </c>
      <c r="R24" s="33">
        <f t="shared" si="4"/>
        <v>0</v>
      </c>
      <c r="S24" s="33">
        <f t="shared" si="5"/>
        <v>4</v>
      </c>
      <c r="T24" s="33">
        <f t="shared" si="6"/>
        <v>12</v>
      </c>
      <c r="U24" s="33">
        <f t="shared" si="1"/>
        <v>4</v>
      </c>
    </row>
    <row r="25" spans="1:21" ht="19.5" customHeight="1" x14ac:dyDescent="0.3">
      <c r="A25" s="88"/>
      <c r="B25" s="88"/>
      <c r="C25" s="88"/>
      <c r="D25" s="196">
        <v>50</v>
      </c>
      <c r="E25" s="159"/>
      <c r="F25" s="34">
        <f t="shared" si="0"/>
        <v>50</v>
      </c>
      <c r="G25" s="89">
        <f>RANK(F25,$F$5:$F27,1)</f>
        <v>4</v>
      </c>
      <c r="H25" s="26">
        <v>0</v>
      </c>
      <c r="I25" s="26">
        <v>0</v>
      </c>
      <c r="J25" s="26">
        <v>0</v>
      </c>
      <c r="K25" s="26">
        <v>0</v>
      </c>
      <c r="L25" s="33">
        <f t="shared" si="2"/>
        <v>0</v>
      </c>
      <c r="M25" s="33">
        <f t="shared" si="3"/>
        <v>4</v>
      </c>
      <c r="N25" s="26">
        <v>0</v>
      </c>
      <c r="O25" s="26">
        <v>0</v>
      </c>
      <c r="P25" s="26">
        <v>0</v>
      </c>
      <c r="Q25" s="26">
        <v>0</v>
      </c>
      <c r="R25" s="33">
        <f t="shared" si="4"/>
        <v>0</v>
      </c>
      <c r="S25" s="33">
        <f t="shared" si="5"/>
        <v>4</v>
      </c>
      <c r="T25" s="33">
        <f t="shared" si="6"/>
        <v>12</v>
      </c>
      <c r="U25" s="33">
        <f t="shared" si="1"/>
        <v>4</v>
      </c>
    </row>
    <row r="26" spans="1:21" ht="19.5" customHeight="1" x14ac:dyDescent="0.3">
      <c r="A26" s="88"/>
      <c r="B26" s="88"/>
      <c r="C26" s="88"/>
      <c r="D26" s="196">
        <v>50</v>
      </c>
      <c r="E26" s="159"/>
      <c r="F26" s="34">
        <f t="shared" si="0"/>
        <v>50</v>
      </c>
      <c r="G26" s="89">
        <f>RANK(F26,$F$5:$F27,1)</f>
        <v>4</v>
      </c>
      <c r="H26" s="26">
        <v>0</v>
      </c>
      <c r="I26" s="26">
        <v>0</v>
      </c>
      <c r="J26" s="26">
        <v>0</v>
      </c>
      <c r="K26" s="26">
        <v>0</v>
      </c>
      <c r="L26" s="33">
        <f t="shared" si="2"/>
        <v>0</v>
      </c>
      <c r="M26" s="33">
        <f t="shared" si="3"/>
        <v>4</v>
      </c>
      <c r="N26" s="26">
        <v>0</v>
      </c>
      <c r="O26" s="26">
        <v>0</v>
      </c>
      <c r="P26" s="26">
        <v>0</v>
      </c>
      <c r="Q26" s="26">
        <v>0</v>
      </c>
      <c r="R26" s="33">
        <f t="shared" si="4"/>
        <v>0</v>
      </c>
      <c r="S26" s="33">
        <f t="shared" si="5"/>
        <v>4</v>
      </c>
      <c r="T26" s="33">
        <f t="shared" si="6"/>
        <v>12</v>
      </c>
      <c r="U26" s="33">
        <f t="shared" si="1"/>
        <v>4</v>
      </c>
    </row>
    <row r="27" spans="1:21" ht="19.5" customHeight="1" x14ac:dyDescent="0.3">
      <c r="A27" s="88"/>
      <c r="B27" s="88"/>
      <c r="C27" s="88"/>
      <c r="D27" s="196">
        <v>50</v>
      </c>
      <c r="E27" s="159"/>
      <c r="F27" s="34">
        <f t="shared" si="0"/>
        <v>50</v>
      </c>
      <c r="G27" s="89">
        <f>RANK(F27,$F$5:$F27,1)</f>
        <v>4</v>
      </c>
      <c r="H27" s="26">
        <v>0</v>
      </c>
      <c r="I27" s="26">
        <v>0</v>
      </c>
      <c r="J27" s="26">
        <v>0</v>
      </c>
      <c r="K27" s="26">
        <v>0</v>
      </c>
      <c r="L27" s="33">
        <f t="shared" si="2"/>
        <v>0</v>
      </c>
      <c r="M27" s="33">
        <f t="shared" si="3"/>
        <v>4</v>
      </c>
      <c r="N27" s="26">
        <v>0</v>
      </c>
      <c r="O27" s="26">
        <v>0</v>
      </c>
      <c r="P27" s="26">
        <v>0</v>
      </c>
      <c r="Q27" s="26">
        <v>0</v>
      </c>
      <c r="R27" s="33">
        <f t="shared" si="4"/>
        <v>0</v>
      </c>
      <c r="S27" s="33">
        <f t="shared" si="5"/>
        <v>4</v>
      </c>
      <c r="T27" s="33">
        <f t="shared" si="6"/>
        <v>12</v>
      </c>
      <c r="U27" s="33">
        <f t="shared" si="1"/>
        <v>4</v>
      </c>
    </row>
  </sheetData>
  <mergeCells count="28">
    <mergeCell ref="F1:G1"/>
    <mergeCell ref="D3:E3"/>
    <mergeCell ref="H3:K3"/>
    <mergeCell ref="N3:Q3"/>
    <mergeCell ref="D4:E4"/>
    <mergeCell ref="D12:E12"/>
    <mergeCell ref="D13:E13"/>
    <mergeCell ref="D14:E14"/>
    <mergeCell ref="D5:E5"/>
    <mergeCell ref="D6:E6"/>
    <mergeCell ref="D7:E7"/>
    <mergeCell ref="D8:E8"/>
    <mergeCell ref="D9:E9"/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TEAM U8</vt:lpstr>
      <vt:lpstr>TEAM U10</vt:lpstr>
      <vt:lpstr>TEAM U12</vt:lpstr>
      <vt:lpstr>W6</vt:lpstr>
      <vt:lpstr>W7</vt:lpstr>
      <vt:lpstr>W8</vt:lpstr>
      <vt:lpstr>W9</vt:lpstr>
      <vt:lpstr>W10 </vt:lpstr>
      <vt:lpstr>W11 </vt:lpstr>
      <vt:lpstr>M6</vt:lpstr>
      <vt:lpstr>M7</vt:lpstr>
      <vt:lpstr>M8</vt:lpstr>
      <vt:lpstr>M9</vt:lpstr>
      <vt:lpstr>M10 </vt:lpstr>
      <vt:lpstr>M11</vt:lpstr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Acer</cp:lastModifiedBy>
  <cp:lastPrinted>2024-06-22T08:22:41Z</cp:lastPrinted>
  <dcterms:created xsi:type="dcterms:W3CDTF">2023-07-29T14:01:12Z</dcterms:created>
  <dcterms:modified xsi:type="dcterms:W3CDTF">2024-06-22T14:02:47Z</dcterms:modified>
</cp:coreProperties>
</file>