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moto\Desktop\NSTAホームページ\"/>
    </mc:Choice>
  </mc:AlternateContent>
  <xr:revisionPtr revIDLastSave="0" documentId="13_ncr:1_{BC93EE78-18F9-4C30-B4B3-708CA747E166}" xr6:coauthVersionLast="47" xr6:coauthVersionMax="47" xr10:uidLastSave="{00000000-0000-0000-0000-000000000000}"/>
  <bookViews>
    <workbookView xWindow="-108" yWindow="-108" windowWidth="23256" windowHeight="12456" xr2:uid="{7EEE6953-BCC5-4EBD-90BA-44414859D63E}"/>
  </bookViews>
  <sheets>
    <sheet name="Sheet1" sheetId="1" r:id="rId1"/>
  </sheets>
  <definedNames>
    <definedName name="_xlnm.Print_Area" localSheetId="0">Sheet1!$A$1:$J$20</definedName>
  </definedNames>
  <calcPr calcId="191029"/>
</workbook>
</file>

<file path=xl/calcChain.xml><?xml version="1.0" encoding="utf-8"?>
<calcChain xmlns="http://schemas.openxmlformats.org/spreadsheetml/2006/main">
  <c r="I3" i="1" l="1"/>
  <c r="J18" i="1"/>
  <c r="J16" i="1"/>
  <c r="J14" i="1"/>
  <c r="J10" i="1"/>
  <c r="J12" i="1"/>
  <c r="I5" i="1"/>
  <c r="I4" i="1" l="1"/>
</calcChain>
</file>

<file path=xl/sharedStrings.xml><?xml version="1.0" encoding="utf-8"?>
<sst xmlns="http://schemas.openxmlformats.org/spreadsheetml/2006/main" count="73" uniqueCount="51">
  <si>
    <t>クラブ名</t>
    <rPh sb="0" eb="4">
      <t>クラブメイ</t>
    </rPh>
    <phoneticPr fontId="3"/>
  </si>
  <si>
    <t>代表連絡者</t>
    <rPh sb="0" eb="2">
      <t>ダイヒョウ</t>
    </rPh>
    <rPh sb="2" eb="5">
      <t>レンラクシャ</t>
    </rPh>
    <phoneticPr fontId="3"/>
  </si>
  <si>
    <t>代表連絡者住所</t>
    <rPh sb="0" eb="2">
      <t>ダイヒョウ</t>
    </rPh>
    <rPh sb="2" eb="5">
      <t>レンラクシャ</t>
    </rPh>
    <rPh sb="5" eb="7">
      <t>ジュウショ</t>
    </rPh>
    <phoneticPr fontId="3"/>
  </si>
  <si>
    <t>代表連絡者電話</t>
    <rPh sb="0" eb="2">
      <t>ダイヒョウ</t>
    </rPh>
    <rPh sb="2" eb="5">
      <t>レンラクシャ</t>
    </rPh>
    <rPh sb="5" eb="7">
      <t>デンワ</t>
    </rPh>
    <phoneticPr fontId="3"/>
  </si>
  <si>
    <t>No</t>
    <phoneticPr fontId="3"/>
  </si>
  <si>
    <t>男子・女子</t>
    <rPh sb="0" eb="2">
      <t>ダンシ</t>
    </rPh>
    <rPh sb="3" eb="5">
      <t>ジョシ</t>
    </rPh>
    <phoneticPr fontId="3"/>
  </si>
  <si>
    <t>会員・一般</t>
    <rPh sb="0" eb="2">
      <t>カイイン</t>
    </rPh>
    <rPh sb="3" eb="5">
      <t>イッパン</t>
    </rPh>
    <phoneticPr fontId="3"/>
  </si>
  <si>
    <t>年齢</t>
    <rPh sb="0" eb="2">
      <t>ネンレイ</t>
    </rPh>
    <phoneticPr fontId="3"/>
  </si>
  <si>
    <t>参加者数</t>
    <rPh sb="0" eb="3">
      <t>サンカシャ</t>
    </rPh>
    <rPh sb="3" eb="4">
      <t>スウ</t>
    </rPh>
    <phoneticPr fontId="3"/>
  </si>
  <si>
    <t>参加費合計</t>
    <rPh sb="0" eb="3">
      <t>サンカヒ</t>
    </rPh>
    <rPh sb="3" eb="5">
      <t>ゴウケイ</t>
    </rPh>
    <phoneticPr fontId="3"/>
  </si>
  <si>
    <t>参加費</t>
    <rPh sb="0" eb="3">
      <t>サンカヒ</t>
    </rPh>
    <phoneticPr fontId="3"/>
  </si>
  <si>
    <t>那須塩原市民</t>
    <rPh sb="0" eb="4">
      <t>ナスシオバラ</t>
    </rPh>
    <rPh sb="4" eb="6">
      <t>シミン</t>
    </rPh>
    <phoneticPr fontId="3"/>
  </si>
  <si>
    <t>種目</t>
    <rPh sb="0" eb="2">
      <t>シュモク</t>
    </rPh>
    <phoneticPr fontId="3"/>
  </si>
  <si>
    <t>クラブ名</t>
    <rPh sb="3" eb="4">
      <t>メイ</t>
    </rPh>
    <phoneticPr fontId="3"/>
  </si>
  <si>
    <t>黒磯TC</t>
    <rPh sb="0" eb="2">
      <t>クロイソ</t>
    </rPh>
    <phoneticPr fontId="3"/>
  </si>
  <si>
    <t>アップルTT</t>
    <phoneticPr fontId="3"/>
  </si>
  <si>
    <t>ときめき那須</t>
    <rPh sb="4" eb="6">
      <t>ナス</t>
    </rPh>
    <phoneticPr fontId="3"/>
  </si>
  <si>
    <t>TJC</t>
    <phoneticPr fontId="3"/>
  </si>
  <si>
    <t>Space135</t>
    <phoneticPr fontId="3"/>
  </si>
  <si>
    <t>那須田園</t>
    <rPh sb="0" eb="2">
      <t>ナス</t>
    </rPh>
    <rPh sb="2" eb="4">
      <t>デンエン</t>
    </rPh>
    <phoneticPr fontId="3"/>
  </si>
  <si>
    <t>幸福の科学学園</t>
    <rPh sb="0" eb="2">
      <t>コウフク</t>
    </rPh>
    <rPh sb="3" eb="5">
      <t>カガク</t>
    </rPh>
    <rPh sb="5" eb="7">
      <t>ガクエン</t>
    </rPh>
    <phoneticPr fontId="3"/>
  </si>
  <si>
    <t>氏名</t>
    <rPh sb="0" eb="2">
      <t>シメイ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</si>
  <si>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</si>
  <si>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</si>
  <si>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A</t>
    <phoneticPr fontId="3"/>
  </si>
  <si>
    <t>B</t>
    <phoneticPr fontId="3"/>
  </si>
  <si>
    <t>S</t>
    <phoneticPr fontId="3"/>
  </si>
  <si>
    <t>那須塩原市民合計</t>
    <rPh sb="0" eb="4">
      <t>ナスシオバラ</t>
    </rPh>
    <rPh sb="4" eb="6">
      <t>シミン</t>
    </rPh>
    <rPh sb="6" eb="8">
      <t>ゴウケイ</t>
    </rPh>
    <phoneticPr fontId="3"/>
  </si>
  <si>
    <t>会員（成人）</t>
    <rPh sb="0" eb="2">
      <t>カイイン</t>
    </rPh>
    <rPh sb="3" eb="5">
      <t>セイジン</t>
    </rPh>
    <phoneticPr fontId="3"/>
  </si>
  <si>
    <t>会員（高校生以下）</t>
    <rPh sb="0" eb="2">
      <t>カイイン</t>
    </rPh>
    <rPh sb="3" eb="6">
      <t>コウコウセイ</t>
    </rPh>
    <rPh sb="6" eb="8">
      <t>イカ</t>
    </rPh>
    <phoneticPr fontId="3"/>
  </si>
  <si>
    <t>一般（成人）</t>
    <rPh sb="0" eb="2">
      <t>イッパン</t>
    </rPh>
    <rPh sb="3" eb="5">
      <t>セイジン</t>
    </rPh>
    <phoneticPr fontId="3"/>
  </si>
  <si>
    <t>一般（高校生以下）</t>
    <rPh sb="0" eb="2">
      <t>イッパン</t>
    </rPh>
    <rPh sb="3" eb="6">
      <t>コウコウセイ</t>
    </rPh>
    <rPh sb="6" eb="8">
      <t>イカ</t>
    </rPh>
    <phoneticPr fontId="3"/>
  </si>
  <si>
    <t>市民</t>
    <rPh sb="0" eb="2">
      <t>シミン</t>
    </rPh>
    <phoneticPr fontId="3"/>
  </si>
  <si>
    <t>他市町等</t>
    <rPh sb="0" eb="1">
      <t>タ</t>
    </rPh>
    <rPh sb="1" eb="3">
      <t>シチョウ</t>
    </rPh>
    <rPh sb="3" eb="4">
      <t>トウ</t>
    </rPh>
    <phoneticPr fontId="3"/>
  </si>
  <si>
    <t>〒</t>
    <phoneticPr fontId="3"/>
  </si>
  <si>
    <t>一般の方⇒在住（住所）又は在勤（勤務先名）
所属クラブが違う会員⇒所属クラブ名</t>
    <rPh sb="0" eb="2">
      <t>イッパン</t>
    </rPh>
    <rPh sb="3" eb="4">
      <t>カタ</t>
    </rPh>
    <rPh sb="5" eb="7">
      <t>ザイジュウ</t>
    </rPh>
    <rPh sb="8" eb="10">
      <t>ジュウショ</t>
    </rPh>
    <rPh sb="11" eb="12">
      <t>マタ</t>
    </rPh>
    <rPh sb="13" eb="15">
      <t>ザイキン</t>
    </rPh>
    <rPh sb="16" eb="19">
      <t>キンムサキ</t>
    </rPh>
    <rPh sb="19" eb="20">
      <t>メイ</t>
    </rPh>
    <rPh sb="22" eb="24">
      <t>ショゾク</t>
    </rPh>
    <rPh sb="28" eb="29">
      <t>チガ</t>
    </rPh>
    <rPh sb="30" eb="32">
      <t>カイイン</t>
    </rPh>
    <rPh sb="33" eb="35">
      <t>ショゾク</t>
    </rPh>
    <rPh sb="38" eb="39">
      <t>メイ</t>
    </rPh>
    <phoneticPr fontId="3"/>
  </si>
  <si>
    <t>Ｅ-Mail</t>
    <phoneticPr fontId="3"/>
  </si>
  <si>
    <t>会員
一般</t>
    <rPh sb="0" eb="2">
      <t>カイイン</t>
    </rPh>
    <rPh sb="3" eb="5">
      <t>イッパン</t>
    </rPh>
    <phoneticPr fontId="3"/>
  </si>
  <si>
    <t>※大会等の案内をよく読んで記入してください。（色のついた項目は、リストから選択又は自動入力です。）</t>
    <rPh sb="1" eb="3">
      <t>タイカイ</t>
    </rPh>
    <rPh sb="3" eb="4">
      <t>トウ</t>
    </rPh>
    <rPh sb="5" eb="7">
      <t>アンナイ</t>
    </rPh>
    <rPh sb="10" eb="11">
      <t>ヨ</t>
    </rPh>
    <rPh sb="13" eb="15">
      <t>キニュウ</t>
    </rPh>
    <rPh sb="23" eb="24">
      <t>イロ</t>
    </rPh>
    <rPh sb="28" eb="30">
      <t>コウモク</t>
    </rPh>
    <rPh sb="37" eb="39">
      <t>センタク</t>
    </rPh>
    <rPh sb="39" eb="40">
      <t>マタ</t>
    </rPh>
    <rPh sb="41" eb="43">
      <t>ジドウ</t>
    </rPh>
    <rPh sb="43" eb="45">
      <t>ニュウリョク</t>
    </rPh>
    <phoneticPr fontId="3"/>
  </si>
  <si>
    <t>その他</t>
    <rPh sb="2" eb="3">
      <t>タ</t>
    </rPh>
    <phoneticPr fontId="3"/>
  </si>
  <si>
    <t>※那須塩原テニス協会各クラブの申し込みには、代表連絡者等の記載は必要ありません。</t>
    <rPh sb="1" eb="5">
      <t>ナスシオバラ</t>
    </rPh>
    <rPh sb="8" eb="10">
      <t>キョウカイ</t>
    </rPh>
    <rPh sb="10" eb="11">
      <t>カク</t>
    </rPh>
    <rPh sb="15" eb="16">
      <t>モウ</t>
    </rPh>
    <rPh sb="17" eb="18">
      <t>コ</t>
    </rPh>
    <rPh sb="22" eb="24">
      <t>ダイヒョウ</t>
    </rPh>
    <rPh sb="24" eb="26">
      <t>レンラク</t>
    </rPh>
    <rPh sb="26" eb="28">
      <t>シャナド</t>
    </rPh>
    <rPh sb="29" eb="31">
      <t>キサイ</t>
    </rPh>
    <rPh sb="32" eb="34">
      <t>ヒツヨウ</t>
    </rPh>
    <phoneticPr fontId="3"/>
  </si>
  <si>
    <t>那須塩原市民か他市町在住</t>
    <rPh sb="0" eb="4">
      <t>ナスシオバラ</t>
    </rPh>
    <rPh sb="4" eb="6">
      <t>シミン</t>
    </rPh>
    <rPh sb="7" eb="8">
      <t>ホカ</t>
    </rPh>
    <rPh sb="8" eb="10">
      <t>シチョウ</t>
    </rPh>
    <rPh sb="10" eb="12">
      <t>ザイジュウ</t>
    </rPh>
    <phoneticPr fontId="3"/>
  </si>
  <si>
    <t>注：Sに出場する方は、本年12月31日での年齢を記入</t>
    <rPh sb="0" eb="1">
      <t>チュウ</t>
    </rPh>
    <rPh sb="4" eb="6">
      <t>シュツジョウ</t>
    </rPh>
    <rPh sb="8" eb="9">
      <t>カタ</t>
    </rPh>
    <rPh sb="11" eb="13">
      <t>ホンネン</t>
    </rPh>
    <rPh sb="15" eb="16">
      <t>ガツ</t>
    </rPh>
    <rPh sb="18" eb="19">
      <t>ニチ</t>
    </rPh>
    <rPh sb="21" eb="23">
      <t>ネンレイ</t>
    </rPh>
    <rPh sb="24" eb="26">
      <t>キニュウ</t>
    </rPh>
    <phoneticPr fontId="3"/>
  </si>
  <si>
    <t>S</t>
  </si>
  <si>
    <t>那須野　太郎</t>
    <rPh sb="0" eb="2">
      <t>ナス</t>
    </rPh>
    <rPh sb="2" eb="3">
      <t>ノ</t>
    </rPh>
    <rPh sb="4" eb="6">
      <t>タロウ</t>
    </rPh>
    <phoneticPr fontId="3"/>
  </si>
  <si>
    <t>塩原　テニス</t>
    <rPh sb="0" eb="2">
      <t>シオバラ</t>
    </rPh>
    <phoneticPr fontId="3"/>
  </si>
  <si>
    <t>男女</t>
    <rPh sb="0" eb="1">
      <t>オトコ</t>
    </rPh>
    <phoneticPr fontId="3"/>
  </si>
  <si>
    <t>----</t>
  </si>
  <si>
    <t>----</t>
    <phoneticPr fontId="3"/>
  </si>
  <si>
    <t xml:space="preserve"> 那須塩原テニス協会参加申込書（ダブルス用）</t>
    <rPh sb="1" eb="3">
      <t>ナス</t>
    </rPh>
    <rPh sb="3" eb="5">
      <t>シオバラ</t>
    </rPh>
    <rPh sb="8" eb="10">
      <t>キョウカイ</t>
    </rPh>
    <rPh sb="10" eb="11">
      <t>サン</t>
    </rPh>
    <rPh sb="11" eb="12">
      <t>カ</t>
    </rPh>
    <rPh sb="12" eb="15">
      <t>モウシコミショ</t>
    </rPh>
    <rPh sb="20" eb="21">
      <t>ヨウ</t>
    </rPh>
    <phoneticPr fontId="3"/>
  </si>
  <si>
    <t>大会名：那須塩原市秋季市民ダブルス</t>
    <rPh sb="0" eb="2">
      <t>タイカイ</t>
    </rPh>
    <rPh sb="2" eb="3">
      <t>メイ</t>
    </rPh>
    <rPh sb="8" eb="9">
      <t>シ</t>
    </rPh>
    <rPh sb="9" eb="11">
      <t>シュウキ</t>
    </rPh>
    <rPh sb="11" eb="13">
      <t>シミン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</si>
</sst>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 円&quot;"/>
    <numFmt numFmtId="177" formatCode="#,##0&quot; 人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shrinkToFit="1"/>
      <protection hidden="1"/>
    </xf>
    <xf numFmtId="0" fontId="7" fillId="2" borderId="1" xfId="0" applyFont="1" applyFill="1" applyBorder="1" applyAlignment="1" applyProtection="1">
      <alignment horizontal="center" vertical="center" wrapText="1" shrinkToFit="1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4" fillId="0" borderId="1" xfId="0" applyFont="1" applyBorder="1"/>
    <xf numFmtId="0" fontId="11" fillId="0" borderId="1" xfId="0" applyFont="1" applyBorder="1"/>
    <xf numFmtId="0" fontId="4" fillId="3" borderId="1" xfId="0" applyFont="1" applyFill="1" applyBorder="1"/>
    <xf numFmtId="0" fontId="5" fillId="0" borderId="0" xfId="0" quotePrefix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  <protection hidden="1"/>
    </xf>
    <xf numFmtId="176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shrinkToFit="1"/>
      <protection locked="0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176" fontId="9" fillId="2" borderId="2" xfId="1" applyNumberFormat="1" applyFont="1" applyFill="1" applyBorder="1" applyAlignment="1" applyProtection="1">
      <alignment horizontal="center" vertical="center"/>
      <protection hidden="1"/>
    </xf>
    <xf numFmtId="176" fontId="9" fillId="2" borderId="3" xfId="1" applyNumberFormat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D458-41B3-4C2B-B7F6-D9EA575F1E2F}">
  <sheetPr>
    <tabColor indexed="10"/>
  </sheetPr>
  <dimension ref="A1:U24"/>
  <sheetViews>
    <sheetView tabSelected="1" view="pageBreakPreview" zoomScale="75" zoomScaleNormal="85" zoomScaleSheetLayoutView="75" workbookViewId="0">
      <selection activeCell="A3" sqref="A3:B3"/>
    </sheetView>
  </sheetViews>
  <sheetFormatPr defaultColWidth="9" defaultRowHeight="13.2" x14ac:dyDescent="0.2"/>
  <cols>
    <col min="1" max="1" width="7.33203125" style="1" customWidth="1"/>
    <col min="2" max="2" width="7.77734375" style="1" customWidth="1"/>
    <col min="3" max="3" width="8" style="1" customWidth="1"/>
    <col min="4" max="4" width="19.88671875" style="1" customWidth="1"/>
    <col min="5" max="5" width="7.33203125" style="1" customWidth="1"/>
    <col min="6" max="6" width="20.44140625" style="1" customWidth="1"/>
    <col min="7" max="7" width="15.109375" style="1" customWidth="1"/>
    <col min="8" max="8" width="16.6640625" style="1" customWidth="1"/>
    <col min="9" max="9" width="27.88671875" style="1" customWidth="1"/>
    <col min="10" max="10" width="14.6640625" style="1" customWidth="1"/>
    <col min="11" max="11" width="6.77734375" style="1" customWidth="1"/>
    <col min="12" max="12" width="5.109375" style="1" customWidth="1"/>
    <col min="13" max="13" width="9" style="1" hidden="1" customWidth="1"/>
    <col min="14" max="14" width="19.109375" style="1" hidden="1" customWidth="1"/>
    <col min="15" max="15" width="6.6640625" style="1" hidden="1" customWidth="1"/>
    <col min="16" max="16" width="4.109375" style="1" hidden="1" customWidth="1"/>
    <col min="17" max="21" width="18.77734375" style="1" hidden="1" customWidth="1"/>
    <col min="22" max="16384" width="9" style="1"/>
  </cols>
  <sheetData>
    <row r="1" spans="1:21" ht="27.75" customHeight="1" x14ac:dyDescent="0.2">
      <c r="B1" s="22" t="s">
        <v>49</v>
      </c>
      <c r="C1" s="22"/>
      <c r="D1" s="22"/>
      <c r="E1" s="22"/>
      <c r="F1" s="22"/>
      <c r="G1" s="22"/>
      <c r="H1" s="22"/>
      <c r="I1" s="22"/>
      <c r="J1" s="4"/>
    </row>
    <row r="2" spans="1:21" s="2" customFormat="1" ht="27.75" customHeight="1" x14ac:dyDescent="0.15">
      <c r="B2" s="23" t="s">
        <v>50</v>
      </c>
      <c r="C2" s="23"/>
      <c r="D2" s="23"/>
      <c r="E2" s="23"/>
      <c r="F2" s="23"/>
      <c r="G2" s="23"/>
      <c r="H2" s="23"/>
      <c r="I2" s="23"/>
      <c r="M2" s="2" t="s">
        <v>13</v>
      </c>
      <c r="N2" s="2" t="s">
        <v>5</v>
      </c>
      <c r="O2" s="2" t="s">
        <v>11</v>
      </c>
    </row>
    <row r="3" spans="1:21" s="2" customFormat="1" ht="27.75" customHeight="1" x14ac:dyDescent="0.15">
      <c r="A3" s="25" t="s">
        <v>0</v>
      </c>
      <c r="B3" s="25"/>
      <c r="C3" s="34" t="s">
        <v>39</v>
      </c>
      <c r="D3" s="34"/>
      <c r="E3" s="34"/>
      <c r="F3" s="34"/>
      <c r="G3" s="34"/>
      <c r="H3" s="6" t="s">
        <v>8</v>
      </c>
      <c r="I3" s="31">
        <f>COUNTA(D10:D19)</f>
        <v>2</v>
      </c>
      <c r="J3" s="31"/>
      <c r="M3" s="2" t="s">
        <v>14</v>
      </c>
      <c r="N3" s="2" t="s">
        <v>22</v>
      </c>
      <c r="O3" s="2" t="s">
        <v>32</v>
      </c>
    </row>
    <row r="4" spans="1:21" s="2" customFormat="1" ht="27.75" customHeight="1" x14ac:dyDescent="0.15">
      <c r="A4" s="25" t="s">
        <v>1</v>
      </c>
      <c r="B4" s="25"/>
      <c r="C4" s="29"/>
      <c r="D4" s="29"/>
      <c r="E4" s="29"/>
      <c r="F4" s="29"/>
      <c r="G4" s="29"/>
      <c r="H4" s="6" t="s">
        <v>9</v>
      </c>
      <c r="I4" s="32">
        <f>SUM(J10:J19)</f>
        <v>2000</v>
      </c>
      <c r="J4" s="33"/>
      <c r="M4" s="2" t="s">
        <v>15</v>
      </c>
      <c r="N4" s="2" t="s">
        <v>23</v>
      </c>
      <c r="O4" s="2" t="s">
        <v>33</v>
      </c>
    </row>
    <row r="5" spans="1:21" s="2" customFormat="1" ht="27.75" customHeight="1" x14ac:dyDescent="0.15">
      <c r="A5" s="25" t="s">
        <v>2</v>
      </c>
      <c r="B5" s="25"/>
      <c r="C5" s="35" t="s">
        <v>34</v>
      </c>
      <c r="D5" s="35"/>
      <c r="E5" s="35"/>
      <c r="F5" s="35"/>
      <c r="G5" s="35"/>
      <c r="H5" s="7" t="s">
        <v>27</v>
      </c>
      <c r="I5" s="31">
        <f>COUNTIF(G10:G19,"市民")</f>
        <v>2</v>
      </c>
      <c r="J5" s="31"/>
      <c r="M5" s="2" t="s">
        <v>16</v>
      </c>
      <c r="N5" s="2" t="s">
        <v>12</v>
      </c>
    </row>
    <row r="6" spans="1:21" s="2" customFormat="1" ht="27.75" customHeight="1" x14ac:dyDescent="0.15">
      <c r="A6" s="25" t="s">
        <v>3</v>
      </c>
      <c r="B6" s="25"/>
      <c r="C6" s="29"/>
      <c r="D6" s="29"/>
      <c r="E6" s="29"/>
      <c r="F6" s="29"/>
      <c r="G6" s="6" t="s">
        <v>36</v>
      </c>
      <c r="H6" s="29"/>
      <c r="I6" s="29"/>
      <c r="J6" s="29"/>
      <c r="M6" s="2" t="s">
        <v>17</v>
      </c>
      <c r="N6" s="2" t="s">
        <v>24</v>
      </c>
    </row>
    <row r="7" spans="1:21" s="2" customFormat="1" ht="27.75" customHeight="1" x14ac:dyDescent="0.15">
      <c r="A7" s="26" t="s">
        <v>40</v>
      </c>
      <c r="B7" s="26"/>
      <c r="C7" s="26"/>
      <c r="D7" s="26"/>
      <c r="E7" s="26"/>
      <c r="F7" s="26"/>
      <c r="G7" s="26"/>
      <c r="H7" s="26"/>
      <c r="I7" s="26"/>
      <c r="J7" s="26"/>
      <c r="M7" s="2" t="s">
        <v>18</v>
      </c>
      <c r="N7" s="2" t="s">
        <v>25</v>
      </c>
    </row>
    <row r="8" spans="1:21" s="2" customFormat="1" ht="27.75" customHeight="1" x14ac:dyDescent="0.2">
      <c r="A8" s="5"/>
      <c r="B8" s="3"/>
      <c r="C8" s="3"/>
      <c r="D8" s="3"/>
      <c r="E8" s="3" t="s">
        <v>42</v>
      </c>
      <c r="F8" s="3"/>
      <c r="G8" s="3"/>
      <c r="H8" s="3"/>
      <c r="I8" s="3"/>
      <c r="J8" s="3"/>
      <c r="M8" s="2" t="s">
        <v>19</v>
      </c>
      <c r="N8" s="2" t="s">
        <v>26</v>
      </c>
    </row>
    <row r="9" spans="1:21" s="2" customFormat="1" ht="52.5" customHeight="1" x14ac:dyDescent="0.15">
      <c r="A9" s="6" t="s">
        <v>4</v>
      </c>
      <c r="B9" s="8" t="s">
        <v>46</v>
      </c>
      <c r="C9" s="9" t="s">
        <v>12</v>
      </c>
      <c r="D9" s="6" t="s">
        <v>21</v>
      </c>
      <c r="E9" s="6" t="s">
        <v>7</v>
      </c>
      <c r="F9" s="10" t="s">
        <v>37</v>
      </c>
      <c r="G9" s="11" t="s">
        <v>41</v>
      </c>
      <c r="H9" s="27" t="s">
        <v>35</v>
      </c>
      <c r="I9" s="28"/>
      <c r="J9" s="12" t="s">
        <v>10</v>
      </c>
      <c r="M9" s="2" t="s">
        <v>20</v>
      </c>
      <c r="N9" s="2" t="s">
        <v>6</v>
      </c>
      <c r="Q9" s="17"/>
      <c r="R9" s="17" t="s">
        <v>28</v>
      </c>
      <c r="S9" s="17" t="s">
        <v>29</v>
      </c>
      <c r="T9" s="17" t="s">
        <v>30</v>
      </c>
      <c r="U9" s="17" t="s">
        <v>31</v>
      </c>
    </row>
    <row r="10" spans="1:21" s="2" customFormat="1" ht="27.75" customHeight="1" x14ac:dyDescent="0.2">
      <c r="A10" s="36">
        <v>1</v>
      </c>
      <c r="B10" s="40" t="s">
        <v>22</v>
      </c>
      <c r="C10" s="38" t="s">
        <v>43</v>
      </c>
      <c r="D10" s="16" t="s">
        <v>44</v>
      </c>
      <c r="E10" s="13">
        <v>65</v>
      </c>
      <c r="F10" s="14" t="s">
        <v>28</v>
      </c>
      <c r="G10" s="15" t="s">
        <v>32</v>
      </c>
      <c r="H10" s="24"/>
      <c r="I10" s="24"/>
      <c r="J10" s="42">
        <f>_xlfn.IFS(OR(F10=$N$10,F11=$N$10),$O$10,
AND(F10=$N$12,F11=$N$12),$O$12,
AND(F10=$N$11,F11=$N$11),$O$11,
AND(F10=$N$13,F11=$N$13),$O$13,
AND(OR(F10=$N$11,F11=$N$11),OR(F10=$N$13,F11=$N$13)),$O$11,
AND(OR(F10=$N$12,F11=$N$12),OR(F10=$N$13,F11=$N$13)),$O$12,
AND(OR(F10=$N$12,F11=$N$12),OR(F10=$N$11,F11=$N$11)),$O$12,
OR(F10=$N$14,F11=$N$14),0)</f>
        <v>2000</v>
      </c>
      <c r="M10" s="2" t="s">
        <v>39</v>
      </c>
      <c r="N10" s="2" t="s">
        <v>28</v>
      </c>
      <c r="O10" s="2">
        <v>2000</v>
      </c>
      <c r="Q10" s="17" t="s">
        <v>28</v>
      </c>
      <c r="R10" s="20">
        <v>2000</v>
      </c>
      <c r="S10" s="20">
        <v>2000</v>
      </c>
      <c r="T10" s="20">
        <v>2000</v>
      </c>
      <c r="U10" s="20">
        <v>2000</v>
      </c>
    </row>
    <row r="11" spans="1:21" s="2" customFormat="1" ht="27.75" customHeight="1" x14ac:dyDescent="0.2">
      <c r="A11" s="37"/>
      <c r="B11" s="41"/>
      <c r="C11" s="39"/>
      <c r="D11" s="16" t="s">
        <v>45</v>
      </c>
      <c r="E11" s="13">
        <v>62</v>
      </c>
      <c r="F11" s="14" t="s">
        <v>30</v>
      </c>
      <c r="G11" s="15" t="s">
        <v>32</v>
      </c>
      <c r="H11" s="24"/>
      <c r="I11" s="24"/>
      <c r="J11" s="43"/>
      <c r="N11" s="2" t="s">
        <v>29</v>
      </c>
      <c r="O11" s="2">
        <v>1000</v>
      </c>
      <c r="Q11" s="17" t="s">
        <v>29</v>
      </c>
      <c r="R11" s="20">
        <v>2000</v>
      </c>
      <c r="S11" s="20">
        <v>1000</v>
      </c>
      <c r="T11" s="19">
        <v>2000</v>
      </c>
      <c r="U11" s="20">
        <v>1000</v>
      </c>
    </row>
    <row r="12" spans="1:21" s="2" customFormat="1" ht="27.75" customHeight="1" x14ac:dyDescent="0.2">
      <c r="A12" s="36">
        <v>2</v>
      </c>
      <c r="B12" s="40"/>
      <c r="C12" s="38"/>
      <c r="D12" s="16"/>
      <c r="E12" s="13"/>
      <c r="F12" s="14" t="s">
        <v>47</v>
      </c>
      <c r="G12" s="15"/>
      <c r="H12" s="24"/>
      <c r="I12" s="24"/>
      <c r="J12" s="42">
        <f>_xlfn.IFS(OR(F12=$N$10,F13=$N$10),$O$10,
AND(F12=$N$12,F13=$N$12),$O$12,
AND(F12=$N$11,F13=$N$11),$O$11,
AND(F12=$N$13,F13=$N$13),$O$13,
AND(OR(F12=$N$11,F13=$N$11),OR(F12=$N$13,F13=$N$13)),$O$11,
AND(OR(F12=$N$12,F13=$N$12),OR(F12=$N$13,F13=$N$13)),$O$12,
AND(OR(F12=$N$12,F13=$N$12),OR(F12=$N$11,F13=$N$11)),$O$12,
OR(F12=$N$14,F13=$N$14),0)</f>
        <v>0</v>
      </c>
      <c r="N12" s="2" t="s">
        <v>30</v>
      </c>
      <c r="O12" s="2">
        <v>3000</v>
      </c>
      <c r="Q12" s="17" t="s">
        <v>30</v>
      </c>
      <c r="R12" s="20">
        <v>2000</v>
      </c>
      <c r="S12" s="19">
        <v>2000</v>
      </c>
      <c r="T12" s="20">
        <v>3000</v>
      </c>
      <c r="U12" s="18">
        <v>3000</v>
      </c>
    </row>
    <row r="13" spans="1:21" s="2" customFormat="1" ht="27.75" customHeight="1" x14ac:dyDescent="0.2">
      <c r="A13" s="37"/>
      <c r="B13" s="41"/>
      <c r="C13" s="39"/>
      <c r="D13" s="16"/>
      <c r="E13" s="13"/>
      <c r="F13" s="14" t="s">
        <v>47</v>
      </c>
      <c r="G13" s="15"/>
      <c r="H13" s="24"/>
      <c r="I13" s="24"/>
      <c r="J13" s="43"/>
      <c r="N13" s="2" t="s">
        <v>31</v>
      </c>
      <c r="O13" s="2">
        <v>1500</v>
      </c>
      <c r="Q13" s="17" t="s">
        <v>31</v>
      </c>
      <c r="R13" s="20">
        <v>2000</v>
      </c>
      <c r="S13" s="20">
        <v>1000</v>
      </c>
      <c r="T13" s="18">
        <v>3000</v>
      </c>
      <c r="U13" s="20">
        <v>1500</v>
      </c>
    </row>
    <row r="14" spans="1:21" s="2" customFormat="1" ht="27.75" customHeight="1" x14ac:dyDescent="0.15">
      <c r="A14" s="36">
        <v>3</v>
      </c>
      <c r="B14" s="40"/>
      <c r="C14" s="38"/>
      <c r="D14" s="16"/>
      <c r="E14" s="13"/>
      <c r="F14" s="14" t="s">
        <v>47</v>
      </c>
      <c r="G14" s="15"/>
      <c r="H14" s="24"/>
      <c r="I14" s="24"/>
      <c r="J14" s="42">
        <f>_xlfn.IFS(OR(F14=$N$10,F15=$N$10),$O$10,
AND(F14=$N$12,F15=$N$12),$O$12,
AND(F14=$N$11,F15=$N$11),$O$11,
AND(F14=$N$13,F15=$N$13),$O$13,
AND(OR(F14=$N$11,F15=$N$11),OR(F14=$N$13,F15=$N$13)),$O$11,
AND(OR(F14=$N$12,F15=$N$12),OR(F14=$N$13,F15=$N$13)),$O$12,
AND(OR(F14=$N$12,F15=$N$12),OR(F14=$N$11,F15=$N$11)),$O$12,
OR(F14=$N$14,F15=$N$14),0)</f>
        <v>0</v>
      </c>
      <c r="N14" s="21" t="s">
        <v>48</v>
      </c>
    </row>
    <row r="15" spans="1:21" s="2" customFormat="1" ht="27.75" customHeight="1" x14ac:dyDescent="0.15">
      <c r="A15" s="37"/>
      <c r="B15" s="41"/>
      <c r="C15" s="39"/>
      <c r="D15" s="16"/>
      <c r="E15" s="13"/>
      <c r="F15" s="14" t="s">
        <v>47</v>
      </c>
      <c r="G15" s="15"/>
      <c r="H15" s="24"/>
      <c r="I15" s="24"/>
      <c r="J15" s="43"/>
    </row>
    <row r="16" spans="1:21" s="2" customFormat="1" ht="27.75" customHeight="1" x14ac:dyDescent="0.15">
      <c r="A16" s="36">
        <v>4</v>
      </c>
      <c r="B16" s="40"/>
      <c r="C16" s="38"/>
      <c r="D16" s="16"/>
      <c r="E16" s="13"/>
      <c r="F16" s="14" t="s">
        <v>47</v>
      </c>
      <c r="G16" s="15"/>
      <c r="H16" s="24"/>
      <c r="I16" s="24"/>
      <c r="J16" s="42">
        <f>_xlfn.IFS(OR(F16=$N$10,F17=$N$10),$O$10,
AND(F16=$N$12,F17=$N$12),$O$12,
AND(F16=$N$11,F17=$N$11),$O$11,
AND(F16=$N$13,F17=$N$13),$O$13,
AND(OR(F16=$N$11,F17=$N$11),OR(F16=$N$13,F17=$N$13)),$O$11,
AND(OR(F16=$N$12,F17=$N$12),OR(F16=$N$13,F17=$N$13)),$O$12,
AND(OR(F16=$N$12,F17=$N$12),OR(F16=$N$11,F17=$N$11)),$O$12,
OR(F16=$N$14,F17=$N$14),0)</f>
        <v>0</v>
      </c>
    </row>
    <row r="17" spans="1:10" s="2" customFormat="1" ht="27.75" customHeight="1" x14ac:dyDescent="0.15">
      <c r="A17" s="37"/>
      <c r="B17" s="41"/>
      <c r="C17" s="39"/>
      <c r="D17" s="16"/>
      <c r="E17" s="13"/>
      <c r="F17" s="14" t="s">
        <v>47</v>
      </c>
      <c r="G17" s="15"/>
      <c r="H17" s="24"/>
      <c r="I17" s="24"/>
      <c r="J17" s="43"/>
    </row>
    <row r="18" spans="1:10" s="2" customFormat="1" ht="27.75" customHeight="1" x14ac:dyDescent="0.15">
      <c r="A18" s="36">
        <v>5</v>
      </c>
      <c r="B18" s="40"/>
      <c r="C18" s="38"/>
      <c r="D18" s="16"/>
      <c r="E18" s="13"/>
      <c r="F18" s="14" t="s">
        <v>47</v>
      </c>
      <c r="G18" s="15"/>
      <c r="H18" s="24"/>
      <c r="I18" s="24"/>
      <c r="J18" s="42">
        <f>_xlfn.IFS(OR(F18=$N$10,F19=$N$10),$O$10,
AND(F18=$N$12,F19=$N$12),$O$12,
AND(F18=$N$11,F19=$N$11),$O$11,
AND(F18=$N$13,F19=$N$13),$O$13,
AND(OR(F18=$N$11,F19=$N$11),OR(F18=$N$13,F19=$N$13)),$O$11,
AND(OR(F18=$N$12,F19=$N$12),OR(F18=$N$13,F19=$N$13)),$O$12,
AND(OR(F18=$N$12,F19=$N$12),OR(F18=$N$11,F19=$N$11)),$O$12,
OR(F18=$N$14,F19=$N$14),0)</f>
        <v>0</v>
      </c>
    </row>
    <row r="19" spans="1:10" s="2" customFormat="1" ht="27.75" customHeight="1" x14ac:dyDescent="0.15">
      <c r="A19" s="37"/>
      <c r="B19" s="41"/>
      <c r="C19" s="39"/>
      <c r="D19" s="16"/>
      <c r="E19" s="13"/>
      <c r="F19" s="14" t="s">
        <v>47</v>
      </c>
      <c r="G19" s="15"/>
      <c r="H19" s="24"/>
      <c r="I19" s="24"/>
      <c r="J19" s="43"/>
    </row>
    <row r="20" spans="1:10" s="2" customFormat="1" ht="27.75" customHeight="1" x14ac:dyDescent="0.15">
      <c r="A20" s="30" t="s">
        <v>38</v>
      </c>
      <c r="B20" s="30"/>
      <c r="C20" s="30"/>
      <c r="D20" s="30"/>
      <c r="E20" s="30"/>
      <c r="F20" s="30"/>
      <c r="G20" s="30"/>
      <c r="H20" s="30"/>
      <c r="I20" s="30"/>
      <c r="J20" s="30"/>
    </row>
    <row r="21" spans="1:10" s="2" customFormat="1" ht="27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2" customFormat="1" ht="27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s="2" customFormat="1" ht="27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s="2" customFormat="1" ht="27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47">
    <mergeCell ref="J10:J11"/>
    <mergeCell ref="J12:J13"/>
    <mergeCell ref="J14:J15"/>
    <mergeCell ref="J16:J17"/>
    <mergeCell ref="J18:J19"/>
    <mergeCell ref="C10:C11"/>
    <mergeCell ref="B12:B13"/>
    <mergeCell ref="B14:B15"/>
    <mergeCell ref="B16:B17"/>
    <mergeCell ref="B18:B19"/>
    <mergeCell ref="C12:C13"/>
    <mergeCell ref="C14:C15"/>
    <mergeCell ref="C16:C17"/>
    <mergeCell ref="C18:C19"/>
    <mergeCell ref="B10:B11"/>
    <mergeCell ref="H6:J6"/>
    <mergeCell ref="C6:F6"/>
    <mergeCell ref="A20:J20"/>
    <mergeCell ref="I3:J3"/>
    <mergeCell ref="I4:J4"/>
    <mergeCell ref="I5:J5"/>
    <mergeCell ref="C3:G3"/>
    <mergeCell ref="C4:G4"/>
    <mergeCell ref="C5:G5"/>
    <mergeCell ref="H18:I18"/>
    <mergeCell ref="H19:I19"/>
    <mergeCell ref="A10:A11"/>
    <mergeCell ref="A12:A13"/>
    <mergeCell ref="A14:A15"/>
    <mergeCell ref="A16:A17"/>
    <mergeCell ref="A18:A19"/>
    <mergeCell ref="B1:I1"/>
    <mergeCell ref="B2:I2"/>
    <mergeCell ref="H17:I17"/>
    <mergeCell ref="A3:B3"/>
    <mergeCell ref="A4:B4"/>
    <mergeCell ref="A5:B5"/>
    <mergeCell ref="A6:B6"/>
    <mergeCell ref="H16:I16"/>
    <mergeCell ref="H13:I13"/>
    <mergeCell ref="A7:J7"/>
    <mergeCell ref="H9:I9"/>
    <mergeCell ref="H10:I10"/>
    <mergeCell ref="H11:I11"/>
    <mergeCell ref="H12:I12"/>
    <mergeCell ref="H14:I14"/>
    <mergeCell ref="H15:I15"/>
  </mergeCells>
  <phoneticPr fontId="3"/>
  <dataValidations count="7">
    <dataValidation imeMode="on" allowBlank="1" showInputMessage="1" showErrorMessage="1" sqref="C4:C5 H3:H5 D10:D19" xr:uid="{07A2629C-564F-41D4-B50C-5AA42EF4AF2B}"/>
    <dataValidation imeMode="off" allowBlank="1" showInputMessage="1" showErrorMessage="1" sqref="C6 E10:E19 G6 J16 J12 J10 J14 J18" xr:uid="{5BFE66C0-B684-4CDC-ACE1-830D2AFE0B0F}"/>
    <dataValidation type="list" errorStyle="warning" allowBlank="1" showInputMessage="1" showErrorMessage="1" error="リストから選択して下さい。" sqref="B10 B12 B14 B16 B18" xr:uid="{D9961439-7D34-4DCE-938D-D3A728B10813}">
      <formula1>$N$3:$N$4</formula1>
    </dataValidation>
    <dataValidation type="list" errorStyle="warning" allowBlank="1" showInputMessage="1" showErrorMessage="1" error="リストから選択して下さい。" sqref="C10 C12 C14 C16 C18" xr:uid="{38E67586-0C76-4FA7-8CF6-B415807ECDF4}">
      <formula1>$N$6:$N$8</formula1>
    </dataValidation>
    <dataValidation type="list" errorStyle="warning" allowBlank="1" showInputMessage="1" showErrorMessage="1" error="リストから選択して下さい。" sqref="F10:F19" xr:uid="{1E8A45F1-39BD-41F8-B752-9BAA7096C42A}">
      <formula1>$N$10:$N$14</formula1>
    </dataValidation>
    <dataValidation type="list" errorStyle="warning" allowBlank="1" showInputMessage="1" showErrorMessage="1" error="リストから選択して下さい。" sqref="G10:G19" xr:uid="{085B4DD8-5733-41CC-A797-C02261197FB2}">
      <formula1>$O$3:$O$4</formula1>
    </dataValidation>
    <dataValidation type="list" errorStyle="warning" imeMode="on" allowBlank="1" showInputMessage="1" showErrorMessage="1" error="リストから選択して下さい。" sqref="C3:G3" xr:uid="{567B8126-6375-42B8-9546-DB644CCE6383}">
      <formula1>$M$3:$M$10</formula1>
    </dataValidation>
  </dataValidations>
  <printOptions horizontalCentered="1"/>
  <pageMargins left="0.25" right="0.25" top="0.75" bottom="0.75" header="0.3" footer="0.3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（株）トキメック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篤史</dc:creator>
  <cp:lastModifiedBy>和正 山本</cp:lastModifiedBy>
  <cp:lastPrinted>2024-04-15T20:56:05Z</cp:lastPrinted>
  <dcterms:created xsi:type="dcterms:W3CDTF">2002-03-26T05:27:56Z</dcterms:created>
  <dcterms:modified xsi:type="dcterms:W3CDTF">2024-08-01T08:06:23Z</dcterms:modified>
</cp:coreProperties>
</file>