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3\Gymfit-Männer\Jahresmeiterschaft\"/>
    </mc:Choice>
  </mc:AlternateContent>
  <xr:revisionPtr revIDLastSave="0" documentId="8_{FDE380C8-3942-40F4-8DD6-3EE10EFA8129}" xr6:coauthVersionLast="47" xr6:coauthVersionMax="47" xr10:uidLastSave="{00000000-0000-0000-0000-000000000000}"/>
  <bookViews>
    <workbookView xWindow="-120" yWindow="-120" windowWidth="29040" windowHeight="15720" xr2:uid="{1E84726D-3DA6-40D0-81B9-7AE21E8D6D3A}"/>
  </bookViews>
  <sheets>
    <sheet name="RL 2k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P20" i="1"/>
  <c r="N20" i="1"/>
  <c r="L20" i="1"/>
  <c r="J20" i="1"/>
  <c r="H20" i="1"/>
  <c r="F20" i="1"/>
  <c r="B20" i="1"/>
  <c r="F6" i="1"/>
  <c r="H6" i="1"/>
  <c r="J6" i="1"/>
  <c r="L6" i="1"/>
  <c r="N6" i="1"/>
  <c r="P6" i="1"/>
  <c r="R6" i="1"/>
  <c r="B6" i="1"/>
  <c r="D20" i="1"/>
  <c r="R19" i="1"/>
  <c r="P19" i="1"/>
  <c r="N19" i="1"/>
  <c r="L19" i="1"/>
  <c r="J19" i="1"/>
  <c r="H19" i="1"/>
  <c r="F19" i="1"/>
  <c r="B19" i="1"/>
  <c r="D19" i="1"/>
  <c r="R18" i="1"/>
  <c r="P18" i="1"/>
  <c r="N18" i="1"/>
  <c r="L18" i="1"/>
  <c r="J18" i="1"/>
  <c r="H18" i="1"/>
  <c r="F18" i="1"/>
  <c r="B18" i="1"/>
  <c r="D18" i="1"/>
  <c r="R17" i="1"/>
  <c r="P17" i="1"/>
  <c r="N17" i="1"/>
  <c r="L17" i="1"/>
  <c r="J17" i="1"/>
  <c r="H17" i="1"/>
  <c r="F17" i="1"/>
  <c r="B17" i="1"/>
  <c r="D17" i="1"/>
  <c r="R16" i="1"/>
  <c r="P16" i="1"/>
  <c r="N16" i="1"/>
  <c r="L16" i="1"/>
  <c r="J16" i="1"/>
  <c r="H16" i="1"/>
  <c r="F16" i="1"/>
  <c r="B16" i="1"/>
  <c r="D16" i="1"/>
  <c r="R15" i="1"/>
  <c r="P15" i="1"/>
  <c r="N15" i="1"/>
  <c r="L15" i="1"/>
  <c r="J15" i="1"/>
  <c r="H15" i="1"/>
  <c r="F15" i="1"/>
  <c r="B15" i="1"/>
  <c r="D15" i="1"/>
  <c r="R14" i="1"/>
  <c r="P14" i="1"/>
  <c r="N14" i="1"/>
  <c r="L14" i="1"/>
  <c r="J14" i="1"/>
  <c r="H14" i="1"/>
  <c r="F14" i="1"/>
  <c r="B14" i="1"/>
  <c r="D14" i="1"/>
  <c r="R13" i="1"/>
  <c r="P13" i="1"/>
  <c r="N13" i="1"/>
  <c r="L13" i="1"/>
  <c r="J13" i="1"/>
  <c r="H13" i="1"/>
  <c r="F13" i="1"/>
  <c r="B13" i="1"/>
  <c r="D13" i="1"/>
  <c r="R12" i="1"/>
  <c r="P12" i="1"/>
  <c r="N12" i="1"/>
  <c r="L12" i="1"/>
  <c r="J12" i="1"/>
  <c r="H12" i="1"/>
  <c r="F12" i="1"/>
  <c r="B12" i="1"/>
  <c r="D12" i="1"/>
  <c r="R11" i="1"/>
  <c r="P11" i="1"/>
  <c r="N11" i="1"/>
  <c r="L11" i="1"/>
  <c r="J11" i="1"/>
  <c r="H11" i="1"/>
  <c r="F11" i="1"/>
  <c r="B11" i="1"/>
  <c r="D11" i="1"/>
  <c r="R10" i="1"/>
  <c r="P10" i="1"/>
  <c r="N10" i="1"/>
  <c r="L10" i="1"/>
  <c r="J10" i="1"/>
  <c r="H10" i="1"/>
  <c r="F10" i="1"/>
  <c r="B10" i="1"/>
  <c r="D10" i="1"/>
  <c r="R9" i="1"/>
  <c r="P9" i="1"/>
  <c r="N9" i="1"/>
  <c r="L9" i="1"/>
  <c r="J9" i="1"/>
  <c r="H9" i="1"/>
  <c r="F9" i="1"/>
  <c r="B9" i="1"/>
  <c r="D9" i="1"/>
  <c r="R8" i="1"/>
  <c r="P8" i="1"/>
  <c r="N8" i="1"/>
  <c r="L8" i="1"/>
  <c r="J8" i="1"/>
  <c r="H8" i="1"/>
  <c r="F8" i="1"/>
  <c r="B8" i="1"/>
  <c r="D8" i="1"/>
  <c r="R7" i="1"/>
  <c r="P7" i="1"/>
  <c r="N7" i="1"/>
  <c r="L7" i="1"/>
  <c r="J7" i="1"/>
  <c r="H7" i="1"/>
  <c r="F7" i="1"/>
  <c r="B7" i="1"/>
  <c r="D7" i="1"/>
  <c r="D6" i="1"/>
  <c r="D3" i="1"/>
</calcChain>
</file>

<file path=xl/sharedStrings.xml><?xml version="1.0" encoding="utf-8"?>
<sst xmlns="http://schemas.openxmlformats.org/spreadsheetml/2006/main" count="37" uniqueCount="25">
  <si>
    <t>Gym-Fit Männer</t>
  </si>
  <si>
    <t>Ballwettkampf</t>
  </si>
  <si>
    <t>Handball</t>
  </si>
  <si>
    <t>Basketball</t>
  </si>
  <si>
    <t>Fussball</t>
  </si>
  <si>
    <t>Volleyball</t>
  </si>
  <si>
    <t>Tennisball</t>
  </si>
  <si>
    <t>Tschoukball</t>
  </si>
  <si>
    <t>Zielwurf</t>
  </si>
  <si>
    <t>höchste Punktzahl:</t>
  </si>
  <si>
    <t>Rang</t>
  </si>
  <si>
    <t>TOTAL</t>
  </si>
  <si>
    <t>Name</t>
  </si>
  <si>
    <t>JM-Pkte</t>
  </si>
  <si>
    <t>erreichte 
Punktzahl</t>
  </si>
  <si>
    <t>Wertungs-
punkte</t>
  </si>
  <si>
    <t>Plüss Walter</t>
  </si>
  <si>
    <t>Boppart Marcel</t>
  </si>
  <si>
    <t>Ditzler Heinz</t>
  </si>
  <si>
    <t>Lötscher Walter</t>
  </si>
  <si>
    <t>Moser Hans</t>
  </si>
  <si>
    <t>Mortier Jean-Luc</t>
  </si>
  <si>
    <t>Müller Franz</t>
  </si>
  <si>
    <t>Binkert Ludwig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</si>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</sst>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vertical="center"/>
    </xf>
    <xf numFmtId="0" fontId="0" fillId="0" borderId="4" xfId="0" applyBorder="1"/>
    <xf numFmtId="1" fontId="0" fillId="0" borderId="3" xfId="0" applyNumberFormat="1" applyBorder="1"/>
    <xf numFmtId="1" fontId="0" fillId="0" borderId="5" xfId="0" applyNumberFormat="1" applyBorder="1"/>
    <xf numFmtId="0" fontId="2" fillId="0" borderId="6" xfId="0" applyFont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right"/>
    </xf>
    <xf numFmtId="1" fontId="1" fillId="0" borderId="8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0" fontId="0" fillId="2" borderId="8" xfId="0" applyFill="1" applyBorder="1"/>
    <xf numFmtId="0" fontId="0" fillId="0" borderId="12" xfId="0" applyBorder="1" applyAlignment="1">
      <alignment wrapText="1"/>
    </xf>
    <xf numFmtId="1" fontId="0" fillId="0" borderId="11" xfId="0" applyNumberFormat="1" applyBorder="1" applyAlignment="1">
      <alignment wrapText="1"/>
    </xf>
    <xf numFmtId="1" fontId="0" fillId="0" borderId="13" xfId="0" applyNumberFormat="1" applyBorder="1" applyAlignment="1">
      <alignment wrapText="1"/>
    </xf>
    <xf numFmtId="1" fontId="0" fillId="0" borderId="14" xfId="0" applyNumberFormat="1" applyBorder="1"/>
    <xf numFmtId="0" fontId="0" fillId="3" borderId="0" xfId="0" applyFill="1"/>
    <xf numFmtId="1" fontId="2" fillId="0" borderId="15" xfId="0" applyNumberFormat="1" applyFont="1" applyBorder="1"/>
    <xf numFmtId="1" fontId="0" fillId="4" borderId="0" xfId="0" applyNumberFormat="1" applyFill="1"/>
    <xf numFmtId="1" fontId="1" fillId="0" borderId="0" xfId="0" applyNumberFormat="1" applyFont="1"/>
    <xf numFmtId="1" fontId="0" fillId="5" borderId="1" xfId="0" applyNumberFormat="1" applyFill="1" applyBorder="1"/>
    <xf numFmtId="1" fontId="0" fillId="4" borderId="1" xfId="0" applyNumberFormat="1" applyFill="1" applyBorder="1"/>
    <xf numFmtId="1" fontId="1" fillId="0" borderId="7" xfId="0" applyNumberFormat="1" applyFont="1" applyBorder="1"/>
    <xf numFmtId="1" fontId="2" fillId="0" borderId="16" xfId="0" applyNumberFormat="1" applyFont="1" applyBorder="1"/>
    <xf numFmtId="1" fontId="0" fillId="5" borderId="0" xfId="0" applyNumberFormat="1" applyFill="1"/>
    <xf numFmtId="1" fontId="0" fillId="4" borderId="7" xfId="0" applyNumberFormat="1" applyFill="1" applyBorder="1"/>
    <xf numFmtId="1" fontId="0" fillId="5" borderId="7" xfId="0" applyNumberFormat="1" applyFill="1" applyBorder="1"/>
    <xf numFmtId="1" fontId="0" fillId="6" borderId="0" xfId="0" applyNumberFormat="1" applyFill="1"/>
    <xf numFmtId="1" fontId="5" fillId="0" borderId="14" xfId="0" applyNumberFormat="1" applyFont="1" applyBorder="1"/>
    <xf numFmtId="1" fontId="6" fillId="0" borderId="16" xfId="0" applyNumberFormat="1" applyFont="1" applyBorder="1"/>
    <xf numFmtId="0" fontId="5" fillId="4" borderId="0" xfId="0" applyFont="1" applyFill="1"/>
    <xf numFmtId="0" fontId="5" fillId="4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1</xdr:row>
      <xdr:rowOff>182880</xdr:rowOff>
    </xdr:from>
    <xdr:to>
      <xdr:col>16</xdr:col>
      <xdr:colOff>478888</xdr:colOff>
      <xdr:row>1</xdr:row>
      <xdr:rowOff>735330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46E459ED-AB18-4F83-8899-5E09598A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5030" y="382905"/>
          <a:ext cx="100085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VD\2023\Gymfit-M&#228;nner\Jahresmeiterschaft\2023%20Rangliste%20Ballwettkampf%20JM%20von%20W.%20Pl&#252;ss.xlsx" TargetMode="External"/><Relationship Id="rId1" Type="http://schemas.openxmlformats.org/officeDocument/2006/relationships/externalLinkPath" Target="2023%20Rangliste%20Ballwettkampf%20JM%20von%20W.%20Pl&#252;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-Übersicht"/>
      <sheetName val="Paarwettkampf"/>
      <sheetName val="WKB 1"/>
      <sheetName val="RL 1c"/>
      <sheetName val="Ballwettkampf"/>
      <sheetName val="WKB 2"/>
      <sheetName val="RL 2c"/>
      <sheetName val="Differenzler"/>
      <sheetName val="WKB 3"/>
      <sheetName val="RL 3c"/>
      <sheetName val="Minigolf"/>
      <sheetName val="RL 4c"/>
      <sheetName val="OL"/>
      <sheetName val="RL 5c"/>
      <sheetName val="Petangue"/>
      <sheetName val="RL 6c"/>
      <sheetName val="Chianti-Cup"/>
      <sheetName val="WKB 7"/>
      <sheetName val="RL 7c"/>
      <sheetName val="Kegeln"/>
      <sheetName val="WKB8"/>
      <sheetName val="RL 8c"/>
      <sheetName val="T-Std 2016"/>
      <sheetName val="RL JG"/>
      <sheetName val="EndRL"/>
      <sheetName val="Aufwand"/>
      <sheetName val="Tabelle1"/>
    </sheetNames>
    <sheetDataSet>
      <sheetData sheetId="0">
        <row r="13">
          <cell r="C13">
            <v>44998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1B28-1193-4E18-B786-38DBF54F4ED9}">
  <sheetPr>
    <pageSetUpPr fitToPage="1"/>
  </sheetPr>
  <dimension ref="A1:S21"/>
  <sheetViews>
    <sheetView tabSelected="1" zoomScaleNormal="100" zoomScalePageLayoutView="150" workbookViewId="0">
      <selection activeCell="F33" sqref="F33"/>
    </sheetView>
  </sheetViews>
  <sheetFormatPr baseColWidth="10" defaultColWidth="10.85546875" defaultRowHeight="15" outlineLevelRow="2" x14ac:dyDescent="0.25"/>
  <cols>
    <col min="1" max="1" width="5.85546875" customWidth="1"/>
    <col min="2" max="2" width="7.28515625" bestFit="1" customWidth="1"/>
    <col min="3" max="3" width="16.85546875" bestFit="1" customWidth="1"/>
    <col min="4" max="4" width="11.140625" customWidth="1"/>
    <col min="5" max="5" width="9.42578125" style="1" customWidth="1"/>
    <col min="6" max="6" width="9.42578125" style="2" customWidth="1"/>
    <col min="7" max="7" width="9.42578125" style="1" customWidth="1"/>
    <col min="8" max="8" width="9.42578125" style="2" customWidth="1"/>
    <col min="9" max="9" width="9.42578125" style="1" customWidth="1"/>
    <col min="10" max="10" width="9.42578125" style="2" customWidth="1"/>
    <col min="11" max="11" width="9.42578125" style="1" customWidth="1"/>
    <col min="12" max="12" width="9.42578125" style="2" customWidth="1"/>
    <col min="13" max="13" width="9.42578125" style="1" customWidth="1"/>
    <col min="14" max="14" width="9.42578125" style="2" customWidth="1"/>
    <col min="15" max="15" width="9.42578125" style="1" customWidth="1"/>
    <col min="16" max="16" width="9.42578125" style="2" customWidth="1"/>
    <col min="17" max="17" width="9.42578125" style="1" customWidth="1"/>
    <col min="18" max="18" width="9.42578125" style="2" customWidth="1"/>
    <col min="19" max="19" width="10.85546875" style="1"/>
  </cols>
  <sheetData>
    <row r="1" spans="1:19" ht="15.75" thickBot="1" x14ac:dyDescent="0.3">
      <c r="G1"/>
      <c r="I1"/>
      <c r="K1"/>
      <c r="M1"/>
      <c r="O1"/>
      <c r="Q1"/>
      <c r="S1"/>
    </row>
    <row r="2" spans="1:19" ht="66" customHeight="1" x14ac:dyDescent="0.25">
      <c r="A2" s="3"/>
      <c r="B2" s="4"/>
      <c r="C2" s="4"/>
      <c r="D2" s="5" t="s">
        <v>0</v>
      </c>
      <c r="E2" s="6"/>
      <c r="F2" s="7"/>
      <c r="G2" s="7"/>
      <c r="H2" s="4"/>
      <c r="I2" s="7"/>
      <c r="J2" s="7"/>
      <c r="K2" s="4"/>
      <c r="L2" s="7"/>
      <c r="M2" s="7"/>
      <c r="N2" s="4"/>
      <c r="O2" s="7"/>
      <c r="P2" s="7"/>
      <c r="Q2" s="4"/>
      <c r="R2" s="8"/>
      <c r="S2"/>
    </row>
    <row r="3" spans="1:19" ht="15.75" thickBot="1" x14ac:dyDescent="0.3">
      <c r="A3" s="9" t="s">
        <v>1</v>
      </c>
      <c r="B3" s="10"/>
      <c r="C3" s="10"/>
      <c r="D3" s="11">
        <f>'[1]JM-Übersicht'!C13</f>
        <v>44998</v>
      </c>
      <c r="E3" s="12" t="s">
        <v>2</v>
      </c>
      <c r="F3" s="12"/>
      <c r="G3" s="12" t="s">
        <v>3</v>
      </c>
      <c r="H3" s="12"/>
      <c r="I3" s="12" t="s">
        <v>4</v>
      </c>
      <c r="J3" s="12"/>
      <c r="K3" s="12" t="s">
        <v>5</v>
      </c>
      <c r="L3" s="12"/>
      <c r="M3" s="12" t="s">
        <v>6</v>
      </c>
      <c r="N3" s="12"/>
      <c r="O3" s="12" t="s">
        <v>7</v>
      </c>
      <c r="P3" s="12"/>
      <c r="Q3" s="12" t="s">
        <v>8</v>
      </c>
      <c r="R3" s="13"/>
      <c r="S3"/>
    </row>
    <row r="4" spans="1:19" ht="15.75" thickBot="1" x14ac:dyDescent="0.3">
      <c r="A4" s="14"/>
      <c r="D4" s="15" t="s">
        <v>9</v>
      </c>
      <c r="F4" s="16">
        <v>130</v>
      </c>
      <c r="G4" s="17"/>
      <c r="H4" s="16">
        <v>100</v>
      </c>
      <c r="I4" s="17"/>
      <c r="J4" s="16">
        <v>75</v>
      </c>
      <c r="K4" s="17"/>
      <c r="L4" s="16">
        <v>150</v>
      </c>
      <c r="M4" s="17"/>
      <c r="N4" s="16">
        <v>90</v>
      </c>
      <c r="O4" s="17"/>
      <c r="P4" s="16">
        <v>150</v>
      </c>
      <c r="Q4" s="17"/>
      <c r="R4" s="16">
        <v>150</v>
      </c>
      <c r="S4" s="18"/>
    </row>
    <row r="5" spans="1:19" ht="45.75" thickBot="1" x14ac:dyDescent="0.3">
      <c r="A5" s="19" t="s">
        <v>10</v>
      </c>
      <c r="B5" s="20" t="s">
        <v>11</v>
      </c>
      <c r="C5" s="21" t="s">
        <v>12</v>
      </c>
      <c r="D5" s="22" t="s">
        <v>13</v>
      </c>
      <c r="E5" s="23" t="s">
        <v>14</v>
      </c>
      <c r="F5" s="24" t="s">
        <v>15</v>
      </c>
      <c r="G5" s="23" t="s">
        <v>14</v>
      </c>
      <c r="H5" s="24" t="s">
        <v>15</v>
      </c>
      <c r="I5" s="23" t="s">
        <v>14</v>
      </c>
      <c r="J5" s="24" t="s">
        <v>15</v>
      </c>
      <c r="K5" s="23" t="s">
        <v>14</v>
      </c>
      <c r="L5" s="24" t="s">
        <v>15</v>
      </c>
      <c r="M5" s="23" t="s">
        <v>14</v>
      </c>
      <c r="N5" s="24" t="s">
        <v>15</v>
      </c>
      <c r="O5" s="23" t="s">
        <v>14</v>
      </c>
      <c r="P5" s="24" t="s">
        <v>15</v>
      </c>
      <c r="Q5" s="23" t="s">
        <v>14</v>
      </c>
      <c r="R5" s="25" t="s">
        <v>15</v>
      </c>
      <c r="S5"/>
    </row>
    <row r="6" spans="1:19" x14ac:dyDescent="0.25">
      <c r="A6" s="14">
        <v>1</v>
      </c>
      <c r="B6" s="26">
        <f t="shared" ref="B6:B20" si="0">F6+H6+J6+L6+N6+P6+R6</f>
        <v>595.89743589743591</v>
      </c>
      <c r="C6" s="27" t="s">
        <v>16</v>
      </c>
      <c r="D6" s="28">
        <f t="shared" ref="D6:D20" si="1">B6/$B$6*500+500</f>
        <v>1000</v>
      </c>
      <c r="E6" s="29">
        <v>90</v>
      </c>
      <c r="F6" s="30">
        <f t="shared" ref="F6:F20" si="2">E6*100/F$4</f>
        <v>69.230769230769226</v>
      </c>
      <c r="G6" s="31">
        <v>100</v>
      </c>
      <c r="H6" s="30">
        <f t="shared" ref="H6:H20" si="3">G6*100/H$4</f>
        <v>100</v>
      </c>
      <c r="I6" s="32">
        <v>50</v>
      </c>
      <c r="J6" s="30">
        <f t="shared" ref="J6:J20" si="4">I6*100/J$4</f>
        <v>66.666666666666671</v>
      </c>
      <c r="K6" s="31">
        <v>150</v>
      </c>
      <c r="L6" s="30">
        <f t="shared" ref="L6:L20" si="5">K6*100/L$4</f>
        <v>100</v>
      </c>
      <c r="M6" s="31">
        <v>90</v>
      </c>
      <c r="N6" s="30">
        <f t="shared" ref="N6:N20" si="6">M6*100/N$4</f>
        <v>100</v>
      </c>
      <c r="O6" s="31">
        <v>150</v>
      </c>
      <c r="P6" s="30">
        <f t="shared" ref="P6:P20" si="7">O6*100/P$4</f>
        <v>100</v>
      </c>
      <c r="Q6" s="32">
        <v>90</v>
      </c>
      <c r="R6" s="33">
        <f t="shared" ref="R6:R20" si="8">Q6*100/R$4</f>
        <v>60</v>
      </c>
      <c r="S6" s="18"/>
    </row>
    <row r="7" spans="1:19" x14ac:dyDescent="0.25">
      <c r="A7" s="14">
        <v>2</v>
      </c>
      <c r="B7" s="26">
        <f t="shared" si="0"/>
        <v>561.55555555555554</v>
      </c>
      <c r="C7" s="27" t="s">
        <v>17</v>
      </c>
      <c r="D7" s="34">
        <f t="shared" si="1"/>
        <v>971.18473895582326</v>
      </c>
      <c r="E7" s="35">
        <v>130</v>
      </c>
      <c r="F7" s="30">
        <f t="shared" si="2"/>
        <v>100</v>
      </c>
      <c r="G7" s="29">
        <v>90</v>
      </c>
      <c r="H7" s="30">
        <f t="shared" si="3"/>
        <v>90</v>
      </c>
      <c r="I7" s="29">
        <v>50</v>
      </c>
      <c r="J7" s="30">
        <f t="shared" si="4"/>
        <v>66.666666666666671</v>
      </c>
      <c r="K7" s="29">
        <v>114</v>
      </c>
      <c r="L7" s="30">
        <f t="shared" si="5"/>
        <v>76</v>
      </c>
      <c r="M7" s="29">
        <v>50</v>
      </c>
      <c r="N7" s="30">
        <f t="shared" si="6"/>
        <v>55.555555555555557</v>
      </c>
      <c r="O7" s="35">
        <v>150</v>
      </c>
      <c r="P7" s="30">
        <f t="shared" si="7"/>
        <v>100</v>
      </c>
      <c r="Q7" s="36">
        <v>110</v>
      </c>
      <c r="R7" s="33">
        <f t="shared" si="8"/>
        <v>73.333333333333329</v>
      </c>
      <c r="S7"/>
    </row>
    <row r="8" spans="1:19" x14ac:dyDescent="0.25">
      <c r="A8" s="14">
        <v>3</v>
      </c>
      <c r="B8" s="26">
        <f t="shared" si="0"/>
        <v>486.15384615384619</v>
      </c>
      <c r="C8" s="27" t="s">
        <v>18</v>
      </c>
      <c r="D8" s="34">
        <f t="shared" si="1"/>
        <v>907.91738382099834</v>
      </c>
      <c r="E8" s="29">
        <v>60</v>
      </c>
      <c r="F8" s="30">
        <f t="shared" si="2"/>
        <v>46.153846153846153</v>
      </c>
      <c r="G8" s="29">
        <v>90</v>
      </c>
      <c r="H8" s="30">
        <f t="shared" si="3"/>
        <v>90</v>
      </c>
      <c r="I8" s="29">
        <v>40</v>
      </c>
      <c r="J8" s="30">
        <f t="shared" si="4"/>
        <v>53.333333333333336</v>
      </c>
      <c r="K8" s="35">
        <v>150</v>
      </c>
      <c r="L8" s="30">
        <f t="shared" si="5"/>
        <v>100</v>
      </c>
      <c r="M8" s="29">
        <v>45</v>
      </c>
      <c r="N8" s="30">
        <f t="shared" si="6"/>
        <v>50</v>
      </c>
      <c r="O8" s="29">
        <v>70</v>
      </c>
      <c r="P8" s="30">
        <f t="shared" si="7"/>
        <v>46.666666666666664</v>
      </c>
      <c r="Q8" s="37">
        <v>150</v>
      </c>
      <c r="R8" s="33">
        <f t="shared" si="8"/>
        <v>100</v>
      </c>
      <c r="S8"/>
    </row>
    <row r="9" spans="1:19" x14ac:dyDescent="0.25">
      <c r="A9" s="14">
        <v>4</v>
      </c>
      <c r="B9" s="26">
        <f t="shared" si="0"/>
        <v>477.86324786324786</v>
      </c>
      <c r="C9" s="27" t="s">
        <v>19</v>
      </c>
      <c r="D9" s="34">
        <f t="shared" si="1"/>
        <v>900.96098680436035</v>
      </c>
      <c r="E9" s="29">
        <v>120</v>
      </c>
      <c r="F9" s="30">
        <f t="shared" si="2"/>
        <v>92.307692307692307</v>
      </c>
      <c r="G9" s="29">
        <v>30</v>
      </c>
      <c r="H9" s="30">
        <f t="shared" si="3"/>
        <v>30</v>
      </c>
      <c r="I9" s="29">
        <v>50</v>
      </c>
      <c r="J9" s="30">
        <f t="shared" si="4"/>
        <v>66.666666666666671</v>
      </c>
      <c r="K9" s="29">
        <v>135</v>
      </c>
      <c r="L9" s="30">
        <f t="shared" si="5"/>
        <v>90</v>
      </c>
      <c r="M9" s="29">
        <v>65</v>
      </c>
      <c r="N9" s="30">
        <f t="shared" si="6"/>
        <v>72.222222222222229</v>
      </c>
      <c r="O9" s="29">
        <v>80</v>
      </c>
      <c r="P9" s="30">
        <f t="shared" si="7"/>
        <v>53.333333333333336</v>
      </c>
      <c r="Q9" s="36">
        <v>110</v>
      </c>
      <c r="R9" s="33">
        <f t="shared" si="8"/>
        <v>73.333333333333329</v>
      </c>
      <c r="S9"/>
    </row>
    <row r="10" spans="1:19" x14ac:dyDescent="0.25">
      <c r="A10" s="14">
        <v>5</v>
      </c>
      <c r="B10" s="26">
        <f t="shared" si="0"/>
        <v>460.47863247863245</v>
      </c>
      <c r="C10" s="27" t="s">
        <v>20</v>
      </c>
      <c r="D10" s="34">
        <f t="shared" si="1"/>
        <v>886.37406769936888</v>
      </c>
      <c r="E10" s="29">
        <v>100</v>
      </c>
      <c r="F10" s="30">
        <f t="shared" si="2"/>
        <v>76.92307692307692</v>
      </c>
      <c r="G10" s="29">
        <v>90</v>
      </c>
      <c r="H10" s="30">
        <f t="shared" si="3"/>
        <v>90</v>
      </c>
      <c r="I10" s="29">
        <v>30</v>
      </c>
      <c r="J10" s="30">
        <f t="shared" si="4"/>
        <v>40</v>
      </c>
      <c r="K10" s="29">
        <v>12</v>
      </c>
      <c r="L10" s="30">
        <f t="shared" si="5"/>
        <v>8</v>
      </c>
      <c r="M10" s="29">
        <v>65</v>
      </c>
      <c r="N10" s="30">
        <f t="shared" si="6"/>
        <v>72.222222222222229</v>
      </c>
      <c r="O10" s="35">
        <v>150</v>
      </c>
      <c r="P10" s="30">
        <f t="shared" si="7"/>
        <v>100</v>
      </c>
      <c r="Q10" s="36">
        <v>110</v>
      </c>
      <c r="R10" s="33">
        <f t="shared" si="8"/>
        <v>73.333333333333329</v>
      </c>
      <c r="S10"/>
    </row>
    <row r="11" spans="1:19" x14ac:dyDescent="0.25">
      <c r="A11" s="14">
        <v>6</v>
      </c>
      <c r="B11" s="26">
        <f t="shared" si="0"/>
        <v>428.37606837606836</v>
      </c>
      <c r="C11" s="27" t="s">
        <v>21</v>
      </c>
      <c r="D11" s="34">
        <f t="shared" si="1"/>
        <v>859.43775100401604</v>
      </c>
      <c r="E11" s="29">
        <v>60</v>
      </c>
      <c r="F11" s="30">
        <f t="shared" si="2"/>
        <v>46.153846153846153</v>
      </c>
      <c r="G11" s="29">
        <v>50</v>
      </c>
      <c r="H11" s="30">
        <f t="shared" si="3"/>
        <v>50</v>
      </c>
      <c r="I11" s="35">
        <v>75</v>
      </c>
      <c r="J11" s="30">
        <f t="shared" si="4"/>
        <v>100</v>
      </c>
      <c r="K11" s="29">
        <v>30</v>
      </c>
      <c r="L11" s="30">
        <f t="shared" si="5"/>
        <v>20</v>
      </c>
      <c r="M11" s="29">
        <v>35</v>
      </c>
      <c r="N11" s="30">
        <f t="shared" si="6"/>
        <v>38.888888888888886</v>
      </c>
      <c r="O11" s="35">
        <v>150</v>
      </c>
      <c r="P11" s="30">
        <f t="shared" si="7"/>
        <v>100</v>
      </c>
      <c r="Q11" s="36">
        <v>110</v>
      </c>
      <c r="R11" s="33">
        <f t="shared" si="8"/>
        <v>73.333333333333329</v>
      </c>
      <c r="S11"/>
    </row>
    <row r="12" spans="1:19" x14ac:dyDescent="0.25">
      <c r="A12" s="14">
        <v>7</v>
      </c>
      <c r="B12" s="26">
        <f t="shared" si="0"/>
        <v>415.86324786324786</v>
      </c>
      <c r="C12" s="27" t="s">
        <v>22</v>
      </c>
      <c r="D12" s="34">
        <f t="shared" si="1"/>
        <v>848.93861158921391</v>
      </c>
      <c r="E12" s="29">
        <v>120</v>
      </c>
      <c r="F12" s="30">
        <f t="shared" si="2"/>
        <v>92.307692307692307</v>
      </c>
      <c r="G12" s="29">
        <v>60</v>
      </c>
      <c r="H12" s="30">
        <f t="shared" si="3"/>
        <v>60</v>
      </c>
      <c r="I12" s="29">
        <v>0</v>
      </c>
      <c r="J12" s="30">
        <f t="shared" si="4"/>
        <v>0</v>
      </c>
      <c r="K12" s="29">
        <v>37</v>
      </c>
      <c r="L12" s="30">
        <f t="shared" si="5"/>
        <v>24.666666666666668</v>
      </c>
      <c r="M12" s="29">
        <v>65</v>
      </c>
      <c r="N12" s="30">
        <f t="shared" si="6"/>
        <v>72.222222222222229</v>
      </c>
      <c r="O12" s="29">
        <v>120</v>
      </c>
      <c r="P12" s="30">
        <f t="shared" si="7"/>
        <v>80</v>
      </c>
      <c r="Q12" s="36">
        <v>130</v>
      </c>
      <c r="R12" s="33">
        <f t="shared" si="8"/>
        <v>86.666666666666671</v>
      </c>
      <c r="S12"/>
    </row>
    <row r="13" spans="1:19" x14ac:dyDescent="0.25">
      <c r="A13" s="14">
        <v>8</v>
      </c>
      <c r="B13" s="26">
        <f t="shared" si="0"/>
        <v>190.30769230769232</v>
      </c>
      <c r="C13" s="27" t="s">
        <v>23</v>
      </c>
      <c r="D13" s="34">
        <f t="shared" si="1"/>
        <v>659.68158347676422</v>
      </c>
      <c r="E13" s="29">
        <v>55</v>
      </c>
      <c r="F13" s="30">
        <f t="shared" si="2"/>
        <v>42.307692307692307</v>
      </c>
      <c r="G13" s="29">
        <v>60</v>
      </c>
      <c r="H13" s="30">
        <f t="shared" si="3"/>
        <v>60</v>
      </c>
      <c r="I13" s="29">
        <v>15</v>
      </c>
      <c r="J13" s="30">
        <f t="shared" si="4"/>
        <v>20</v>
      </c>
      <c r="K13" s="29">
        <v>12</v>
      </c>
      <c r="L13" s="30">
        <f t="shared" si="5"/>
        <v>8</v>
      </c>
      <c r="M13" s="29">
        <v>15</v>
      </c>
      <c r="N13" s="30">
        <f t="shared" si="6"/>
        <v>16.666666666666668</v>
      </c>
      <c r="O13" s="38">
        <v>5</v>
      </c>
      <c r="P13" s="30">
        <f t="shared" si="7"/>
        <v>3.3333333333333335</v>
      </c>
      <c r="Q13" s="36">
        <v>60</v>
      </c>
      <c r="R13" s="33">
        <f t="shared" si="8"/>
        <v>40</v>
      </c>
      <c r="S13"/>
    </row>
    <row r="14" spans="1:19" x14ac:dyDescent="0.25">
      <c r="A14" s="14">
        <v>9</v>
      </c>
      <c r="B14" s="26">
        <f t="shared" si="0"/>
        <v>0</v>
      </c>
      <c r="C14" s="27"/>
      <c r="D14" s="34">
        <f t="shared" si="1"/>
        <v>500</v>
      </c>
      <c r="E14" s="29"/>
      <c r="F14" s="30">
        <f t="shared" si="2"/>
        <v>0</v>
      </c>
      <c r="G14" s="29"/>
      <c r="H14" s="30">
        <f t="shared" si="3"/>
        <v>0</v>
      </c>
      <c r="I14" s="29"/>
      <c r="J14" s="30">
        <f t="shared" si="4"/>
        <v>0</v>
      </c>
      <c r="K14" s="29"/>
      <c r="L14" s="30">
        <f t="shared" si="5"/>
        <v>0</v>
      </c>
      <c r="M14" s="29"/>
      <c r="N14" s="30">
        <f t="shared" si="6"/>
        <v>0</v>
      </c>
      <c r="O14" s="29"/>
      <c r="P14" s="30">
        <f t="shared" si="7"/>
        <v>0</v>
      </c>
      <c r="Q14" s="36"/>
      <c r="R14" s="33">
        <f t="shared" si="8"/>
        <v>0</v>
      </c>
      <c r="S14"/>
    </row>
    <row r="15" spans="1:19" x14ac:dyDescent="0.25">
      <c r="A15" s="14">
        <v>10</v>
      </c>
      <c r="B15" s="26">
        <f t="shared" si="0"/>
        <v>0</v>
      </c>
      <c r="C15" s="27"/>
      <c r="D15" s="34">
        <f t="shared" si="1"/>
        <v>500</v>
      </c>
      <c r="E15" s="29"/>
      <c r="F15" s="30">
        <f t="shared" si="2"/>
        <v>0</v>
      </c>
      <c r="G15" s="29"/>
      <c r="H15" s="30">
        <f t="shared" si="3"/>
        <v>0</v>
      </c>
      <c r="I15" s="29"/>
      <c r="J15" s="30">
        <f t="shared" si="4"/>
        <v>0</v>
      </c>
      <c r="K15" s="29"/>
      <c r="L15" s="30">
        <f t="shared" si="5"/>
        <v>0</v>
      </c>
      <c r="M15" s="29"/>
      <c r="N15" s="30">
        <f t="shared" si="6"/>
        <v>0</v>
      </c>
      <c r="O15" s="38"/>
      <c r="P15" s="30">
        <f t="shared" si="7"/>
        <v>0</v>
      </c>
      <c r="Q15" s="36"/>
      <c r="R15" s="33">
        <f t="shared" si="8"/>
        <v>0</v>
      </c>
      <c r="S15"/>
    </row>
    <row r="16" spans="1:19" hidden="1" outlineLevel="1" x14ac:dyDescent="0.25">
      <c r="A16" s="14" t="s">
        <v>24</v>
      </c>
      <c r="B16" s="26">
        <f t="shared" si="0"/>
        <v>0</v>
      </c>
      <c r="C16" s="27"/>
      <c r="D16" s="34">
        <f t="shared" si="1"/>
        <v>500</v>
      </c>
      <c r="E16" s="29"/>
      <c r="F16" s="30">
        <f t="shared" si="2"/>
        <v>0</v>
      </c>
      <c r="G16" s="29"/>
      <c r="H16" s="30">
        <f t="shared" si="3"/>
        <v>0</v>
      </c>
      <c r="I16" s="38"/>
      <c r="J16" s="30">
        <f t="shared" si="4"/>
        <v>0</v>
      </c>
      <c r="K16" s="38"/>
      <c r="L16" s="30">
        <f t="shared" si="5"/>
        <v>0</v>
      </c>
      <c r="M16" s="29"/>
      <c r="N16" s="30">
        <f t="shared" si="6"/>
        <v>0</v>
      </c>
      <c r="O16" s="38"/>
      <c r="P16" s="30">
        <f t="shared" si="7"/>
        <v>0</v>
      </c>
      <c r="Q16" s="36"/>
      <c r="R16" s="33">
        <f t="shared" si="8"/>
        <v>0</v>
      </c>
      <c r="S16"/>
    </row>
    <row r="17" spans="1:19" hidden="1" outlineLevel="1" x14ac:dyDescent="0.25">
      <c r="A17" s="14">
        <v>12</v>
      </c>
      <c r="B17" s="26">
        <f t="shared" si="0"/>
        <v>0</v>
      </c>
      <c r="C17" s="27"/>
      <c r="D17" s="34">
        <f t="shared" si="1"/>
        <v>500</v>
      </c>
      <c r="E17" s="29"/>
      <c r="F17" s="30">
        <f t="shared" si="2"/>
        <v>0</v>
      </c>
      <c r="G17" s="29"/>
      <c r="H17" s="30">
        <f t="shared" si="3"/>
        <v>0</v>
      </c>
      <c r="I17" s="38"/>
      <c r="J17" s="30">
        <f t="shared" si="4"/>
        <v>0</v>
      </c>
      <c r="K17" s="38"/>
      <c r="L17" s="30">
        <f t="shared" si="5"/>
        <v>0</v>
      </c>
      <c r="M17" s="29"/>
      <c r="N17" s="30">
        <f t="shared" si="6"/>
        <v>0</v>
      </c>
      <c r="O17" s="38"/>
      <c r="P17" s="30">
        <f t="shared" si="7"/>
        <v>0</v>
      </c>
      <c r="Q17" s="36"/>
      <c r="R17" s="33">
        <f t="shared" si="8"/>
        <v>0</v>
      </c>
      <c r="S17"/>
    </row>
    <row r="18" spans="1:19" hidden="1" outlineLevel="1" x14ac:dyDescent="0.25">
      <c r="A18" s="14">
        <v>13</v>
      </c>
      <c r="B18" s="26">
        <f t="shared" si="0"/>
        <v>0</v>
      </c>
      <c r="C18" s="27"/>
      <c r="D18" s="34">
        <f t="shared" si="1"/>
        <v>500</v>
      </c>
      <c r="E18" s="29"/>
      <c r="F18" s="30">
        <f t="shared" si="2"/>
        <v>0</v>
      </c>
      <c r="G18" s="29"/>
      <c r="H18" s="30">
        <f t="shared" si="3"/>
        <v>0</v>
      </c>
      <c r="I18" s="29"/>
      <c r="J18" s="30">
        <f t="shared" si="4"/>
        <v>0</v>
      </c>
      <c r="K18" s="29"/>
      <c r="L18" s="30">
        <f t="shared" si="5"/>
        <v>0</v>
      </c>
      <c r="M18" s="29"/>
      <c r="N18" s="30">
        <f t="shared" si="6"/>
        <v>0</v>
      </c>
      <c r="O18" s="38"/>
      <c r="P18" s="30">
        <f t="shared" si="7"/>
        <v>0</v>
      </c>
      <c r="Q18" s="36"/>
      <c r="R18" s="33">
        <f t="shared" si="8"/>
        <v>0</v>
      </c>
      <c r="S18"/>
    </row>
    <row r="19" spans="1:19" hidden="1" outlineLevel="1" x14ac:dyDescent="0.25">
      <c r="A19" s="14">
        <v>14</v>
      </c>
      <c r="B19" s="26">
        <f t="shared" si="0"/>
        <v>0</v>
      </c>
      <c r="C19" s="27"/>
      <c r="D19" s="34">
        <f t="shared" si="1"/>
        <v>500</v>
      </c>
      <c r="E19" s="29"/>
      <c r="F19" s="30">
        <f t="shared" si="2"/>
        <v>0</v>
      </c>
      <c r="G19" s="29"/>
      <c r="H19" s="30">
        <f t="shared" si="3"/>
        <v>0</v>
      </c>
      <c r="I19" s="29"/>
      <c r="J19" s="30">
        <f t="shared" si="4"/>
        <v>0</v>
      </c>
      <c r="K19" s="29"/>
      <c r="L19" s="30">
        <f t="shared" si="5"/>
        <v>0</v>
      </c>
      <c r="M19" s="29"/>
      <c r="N19" s="30">
        <f t="shared" si="6"/>
        <v>0</v>
      </c>
      <c r="O19" s="29"/>
      <c r="P19" s="30">
        <f t="shared" si="7"/>
        <v>0</v>
      </c>
      <c r="Q19" s="36"/>
      <c r="R19" s="33">
        <f t="shared" si="8"/>
        <v>0</v>
      </c>
      <c r="S19"/>
    </row>
    <row r="20" spans="1:19" hidden="1" outlineLevel="2" x14ac:dyDescent="0.25">
      <c r="A20" s="14">
        <v>15</v>
      </c>
      <c r="B20" s="39">
        <f t="shared" si="0"/>
        <v>0</v>
      </c>
      <c r="C20" s="27"/>
      <c r="D20" s="40">
        <f t="shared" si="1"/>
        <v>500</v>
      </c>
      <c r="E20" s="41"/>
      <c r="F20" s="30">
        <f t="shared" si="2"/>
        <v>0</v>
      </c>
      <c r="G20" s="41"/>
      <c r="H20" s="30">
        <f t="shared" si="3"/>
        <v>0</v>
      </c>
      <c r="I20" s="41"/>
      <c r="J20" s="30">
        <f t="shared" si="4"/>
        <v>0</v>
      </c>
      <c r="K20" s="41"/>
      <c r="L20" s="30">
        <f t="shared" si="5"/>
        <v>0</v>
      </c>
      <c r="M20" s="41"/>
      <c r="N20" s="30">
        <f t="shared" si="6"/>
        <v>0</v>
      </c>
      <c r="O20" s="41"/>
      <c r="P20" s="30">
        <f t="shared" si="7"/>
        <v>0</v>
      </c>
      <c r="Q20" s="42"/>
      <c r="R20" s="33">
        <f t="shared" si="8"/>
        <v>0</v>
      </c>
      <c r="S20"/>
    </row>
    <row r="21" spans="1:19" collapsed="1" x14ac:dyDescent="0.25"/>
  </sheetData>
  <mergeCells count="7">
    <mergeCell ref="Q3:R3"/>
    <mergeCell ref="E3:F3"/>
    <mergeCell ref="G3:H3"/>
    <mergeCell ref="I3:J3"/>
    <mergeCell ref="K3:L3"/>
    <mergeCell ref="M3:N3"/>
    <mergeCell ref="O3:P3"/>
  </mergeCells>
  <pageMargins left="0.7" right="0.7" top="0.78740157499999996" bottom="0.78740157499999996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2k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2023-03-21T17:41:53Z</dcterms:created>
  <dcterms:modified xsi:type="dcterms:W3CDTF">2023-03-21T17:43:20Z</dcterms:modified>
</cp:coreProperties>
</file>