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vagatlas-my.sharepoint.com/personal/johannes_gerhard_dvag_com/Documents/Desktop/"/>
    </mc:Choice>
  </mc:AlternateContent>
  <xr:revisionPtr revIDLastSave="0" documentId="8_{ADAAA46F-D3C4-42BE-9E3E-688CD6FB4D4B}" xr6:coauthVersionLast="47" xr6:coauthVersionMax="47" xr10:uidLastSave="{00000000-0000-0000-0000-000000000000}"/>
  <workbookProtection lockStructure="1"/>
  <bookViews>
    <workbookView xWindow="-110" yWindow="-110" windowWidth="22780" windowHeight="14540" xr2:uid="{EB6B8D1F-77CF-486F-800A-40FBBB5ECF35}"/>
  </bookViews>
  <sheets>
    <sheet name="Einnahmen" sheetId="1" r:id="rId1"/>
    <sheet name="Datenüberprüfung" sheetId="4" state="hidden" r:id="rId2"/>
    <sheet name="Ausgaben" sheetId="2" r:id="rId3"/>
  </sheets>
  <definedNames>
    <definedName name="_xlnm._FilterDatabase" localSheetId="0" hidden="1">Einnahmen!$A$31:$C$32</definedName>
    <definedName name="_xlnm.Print_Area" localSheetId="2">Ausgaben!$A$1:$L$32</definedName>
    <definedName name="_xlnm.Print_Area" localSheetId="0">Einnahmen!$A$1:$J$33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K27" i="2" l="1"/>
  <c r="K28" i="2" s="1"/>
  <c r="H27" i="2"/>
  <c r="H28" i="2" s="1"/>
  <c r="E27" i="2"/>
  <c r="E28" i="2" s="1"/>
  <c r="B27" i="2"/>
  <c r="C32" i="1"/>
  <c r="H13" i="1" s="1"/>
  <c r="G23" i="1" l="1"/>
  <c r="I23" i="1"/>
  <c r="H28" i="1"/>
  <c r="H31" i="2"/>
  <c r="E31" i="2" s="1"/>
  <c r="H29" i="2"/>
  <c r="K29" i="2"/>
  <c r="B29" i="2"/>
  <c r="E29" i="2"/>
  <c r="B28" i="2"/>
</calcChain>
</file>

<file path=xl/sharedStrings.xml><?xml version="1.0" encoding="utf-8"?>
<sst xmlns="http://schemas.openxmlformats.org/spreadsheetml/2006/main" count="114" uniqueCount="78">
  <si>
    <t>Kategorie</t>
  </si>
  <si>
    <t>Berufsunfähigkeit</t>
  </si>
  <si>
    <t>KV-Zusatz</t>
  </si>
  <si>
    <t>Pflege</t>
  </si>
  <si>
    <t>Risiko-LV</t>
  </si>
  <si>
    <t>Unfall</t>
  </si>
  <si>
    <t>Privathaftpflicht</t>
  </si>
  <si>
    <t>Hausrat</t>
  </si>
  <si>
    <t>Glas</t>
  </si>
  <si>
    <t>Wohngebäude</t>
  </si>
  <si>
    <t>Rechtsschutz</t>
  </si>
  <si>
    <t>KFZ-Versicherung</t>
  </si>
  <si>
    <t>Finanzierung</t>
  </si>
  <si>
    <t>Miete</t>
  </si>
  <si>
    <t>Nebenkosten</t>
  </si>
  <si>
    <t>Strom</t>
  </si>
  <si>
    <t>Gas</t>
  </si>
  <si>
    <t>Müll</t>
  </si>
  <si>
    <t>Telefon</t>
  </si>
  <si>
    <t>Internet</t>
  </si>
  <si>
    <t>Garage</t>
  </si>
  <si>
    <t>Grundsteuer</t>
  </si>
  <si>
    <t>Rundfunk</t>
  </si>
  <si>
    <t>Ernährung</t>
  </si>
  <si>
    <t>Bekleidung</t>
  </si>
  <si>
    <t>Kita</t>
  </si>
  <si>
    <t>Kinder</t>
  </si>
  <si>
    <t>Vergnügen</t>
  </si>
  <si>
    <t>Mobilität</t>
  </si>
  <si>
    <t>Kfz-Nebenkosten</t>
  </si>
  <si>
    <t>Gesundheit</t>
  </si>
  <si>
    <t>Haustier</t>
  </si>
  <si>
    <t>Zigaretten</t>
  </si>
  <si>
    <t>Leasing</t>
  </si>
  <si>
    <t>Privatkredit</t>
  </si>
  <si>
    <t>Beiträge</t>
  </si>
  <si>
    <t>Geschenke</t>
  </si>
  <si>
    <t>Handy</t>
  </si>
  <si>
    <t>Urlaub</t>
  </si>
  <si>
    <t>Streaming</t>
  </si>
  <si>
    <t>Girokonto</t>
  </si>
  <si>
    <t>Tagesgeld</t>
  </si>
  <si>
    <t>Sparbuch</t>
  </si>
  <si>
    <t>Bausparen</t>
  </si>
  <si>
    <t>Fonds</t>
  </si>
  <si>
    <t>Riester</t>
  </si>
  <si>
    <t>Rürup</t>
  </si>
  <si>
    <t>Rente</t>
  </si>
  <si>
    <t>BAV (netto)</t>
  </si>
  <si>
    <t>vom Einkommen</t>
  </si>
  <si>
    <t>Anzahl Gehälter</t>
  </si>
  <si>
    <t>monatlich</t>
  </si>
  <si>
    <t>jährlich</t>
  </si>
  <si>
    <t>Einkommensart</t>
  </si>
  <si>
    <t>Häufigkeit</t>
  </si>
  <si>
    <t>Betrag</t>
  </si>
  <si>
    <t>Einkommen aus nichtselbständiger Arbeit netto</t>
  </si>
  <si>
    <t>Sonderzahlung netto</t>
  </si>
  <si>
    <t>Einkommen aus selbständiger Arbeit netto</t>
  </si>
  <si>
    <t>Kindergeld netto</t>
  </si>
  <si>
    <t>Steuerrückzahlung netto</t>
  </si>
  <si>
    <t>Mieteinkünfte netto</t>
  </si>
  <si>
    <t>Zinseinkünfte  netto</t>
  </si>
  <si>
    <t>Gesetzliche Rente netto</t>
  </si>
  <si>
    <t>Private Rente netto</t>
  </si>
  <si>
    <t>Sonstige Einkünfte netto</t>
  </si>
  <si>
    <t>Betrag monatlich</t>
  </si>
  <si>
    <t>Einkommen Gesamt (netto)</t>
  </si>
  <si>
    <t>Wohngeld/Unterhalt  netto</t>
  </si>
  <si>
    <t>Einkünfte aus Land-/Forstwirtschaft netto</t>
  </si>
  <si>
    <t>1. Ihre derzeitigen Einnahmen</t>
  </si>
  <si>
    <t>2. Ihre derzeitigen Ausgaben</t>
  </si>
  <si>
    <t xml:space="preserve"> Schutzengel</t>
  </si>
  <si>
    <t xml:space="preserve"> Wohnen</t>
  </si>
  <si>
    <t xml:space="preserve"> Leben/Konsum</t>
  </si>
  <si>
    <t xml:space="preserve"> Sparen</t>
  </si>
  <si>
    <t>3. Überschuss</t>
  </si>
  <si>
    <t>Im nächsten Schritt bitte auf das Tabellenblatt Ausgaben wechseln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</si>
</sst>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DVAG Type Light"/>
      <family val="2"/>
      <scheme val="minor"/>
    </font>
    <font>
      <sz val="10"/>
      <color theme="1"/>
      <name val="DVAG Type Light"/>
      <family val="2"/>
      <scheme val="minor"/>
    </font>
    <font>
      <sz val="11"/>
      <color theme="1"/>
      <name val="DVAG Type Light"/>
      <family val="2"/>
      <scheme val="minor"/>
    </font>
    <font>
      <b/>
      <sz val="10"/>
      <color theme="1"/>
      <name val="DVAG Type Light"/>
      <family val="2"/>
      <scheme val="minor"/>
    </font>
    <font>
      <b/>
      <sz val="10"/>
      <color theme="1"/>
      <name val="DVAG Type"/>
      <family val="2"/>
      <scheme val="major"/>
    </font>
    <font>
      <sz val="10"/>
      <color theme="1"/>
      <name val="DVAG Type"/>
      <family val="2"/>
      <scheme val="major"/>
    </font>
    <font>
      <b/>
      <sz val="12"/>
      <color theme="1"/>
      <name val="DVAG Type"/>
      <family val="2"/>
      <scheme val="major"/>
    </font>
    <font>
      <b/>
      <sz val="10"/>
      <color theme="0"/>
      <name val="DVAG Type"/>
      <family val="2"/>
      <scheme val="major"/>
    </font>
    <font>
      <b/>
      <sz val="11"/>
      <color theme="1"/>
      <name val="DVAG Type"/>
      <family val="2"/>
      <scheme val="major"/>
    </font>
    <font>
      <u/>
      <sz val="11"/>
      <color theme="10"/>
      <name val="DVAG Type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C3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F1917"/>
        <bgColor indexed="64"/>
      </patternFill>
    </fill>
    <fill>
      <patternFill patternType="solid">
        <fgColor rgb="FF9DB11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44" fontId="1" fillId="3" borderId="3" xfId="1" applyFont="1" applyFill="1" applyBorder="1" applyAlignment="1" applyProtection="1">
      <alignment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44" fontId="1" fillId="3" borderId="5" xfId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44" fontId="1" fillId="3" borderId="7" xfId="1" applyFont="1" applyFill="1" applyBorder="1" applyAlignment="1" applyProtection="1">
      <alignment vertical="center"/>
      <protection locked="0"/>
    </xf>
    <xf numFmtId="44" fontId="1" fillId="3" borderId="8" xfId="1" applyFont="1" applyFill="1" applyBorder="1" applyAlignment="1" applyProtection="1">
      <alignment vertical="center"/>
      <protection locked="0"/>
    </xf>
    <xf numFmtId="44" fontId="1" fillId="3" borderId="9" xfId="1" applyFont="1" applyFill="1" applyBorder="1" applyAlignment="1" applyProtection="1">
      <alignment vertical="center"/>
      <protection locked="0"/>
    </xf>
    <xf numFmtId="44" fontId="1" fillId="3" borderId="10" xfId="1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>
      <alignment vertical="top"/>
    </xf>
    <xf numFmtId="0" fontId="3" fillId="4" borderId="0" xfId="0" applyFont="1" applyFill="1" applyAlignment="1">
      <alignment vertical="center"/>
    </xf>
    <xf numFmtId="9" fontId="1" fillId="4" borderId="0" xfId="2" applyFont="1" applyFill="1" applyBorder="1" applyAlignment="1" applyProtection="1">
      <alignment vertical="center"/>
    </xf>
    <xf numFmtId="44" fontId="3" fillId="4" borderId="0" xfId="0" applyNumberFormat="1" applyFont="1" applyFill="1" applyAlignment="1">
      <alignment vertical="center"/>
    </xf>
    <xf numFmtId="0" fontId="3" fillId="4" borderId="0" xfId="0" applyFont="1" applyFill="1"/>
    <xf numFmtId="0" fontId="6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49" fontId="1" fillId="4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7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44" fontId="1" fillId="4" borderId="1" xfId="1" applyFont="1" applyFill="1" applyBorder="1" applyAlignment="1" applyProtection="1">
      <alignment vertical="center"/>
    </xf>
    <xf numFmtId="44" fontId="1" fillId="4" borderId="0" xfId="1" applyFont="1" applyFill="1" applyBorder="1" applyAlignment="1" applyProtection="1">
      <alignment vertical="center"/>
    </xf>
    <xf numFmtId="0" fontId="4" fillId="4" borderId="0" xfId="0" applyFont="1" applyFill="1"/>
    <xf numFmtId="0" fontId="4" fillId="4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44" fontId="4" fillId="4" borderId="11" xfId="0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44" fontId="4" fillId="4" borderId="0" xfId="0" applyNumberFormat="1" applyFont="1" applyFill="1" applyAlignment="1">
      <alignment vertical="center"/>
    </xf>
    <xf numFmtId="10" fontId="4" fillId="4" borderId="11" xfId="2" applyNumberFormat="1" applyFont="1" applyFill="1" applyBorder="1" applyAlignment="1" applyProtection="1">
      <alignment vertical="center"/>
    </xf>
    <xf numFmtId="10" fontId="4" fillId="4" borderId="1" xfId="2" applyNumberFormat="1" applyFont="1" applyFill="1" applyBorder="1" applyAlignment="1" applyProtection="1">
      <alignment vertical="center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44" fontId="8" fillId="6" borderId="0" xfId="1" applyFont="1" applyFill="1" applyBorder="1" applyAlignment="1" applyProtection="1"/>
    <xf numFmtId="0" fontId="8" fillId="6" borderId="0" xfId="0" applyFont="1" applyFill="1" applyAlignment="1">
      <alignment vertical="top"/>
    </xf>
    <xf numFmtId="0" fontId="8" fillId="6" borderId="0" xfId="0" applyFont="1" applyFill="1" applyAlignment="1">
      <alignment horizontal="center" vertical="top"/>
    </xf>
    <xf numFmtId="44" fontId="8" fillId="6" borderId="0" xfId="1" applyFont="1" applyFill="1" applyBorder="1" applyAlignment="1" applyProtection="1">
      <alignment vertical="top"/>
    </xf>
    <xf numFmtId="0" fontId="8" fillId="4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left" vertical="center"/>
    </xf>
    <xf numFmtId="44" fontId="8" fillId="6" borderId="0" xfId="0" applyNumberFormat="1" applyFont="1" applyFill="1" applyAlignment="1">
      <alignment horizontal="center" vertical="center"/>
    </xf>
    <xf numFmtId="44" fontId="8" fillId="6" borderId="0" xfId="0" applyNumberFormat="1" applyFont="1" applyFill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7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8" borderId="0" xfId="0" applyFont="1" applyFill="1" applyAlignment="1" applyProtection="1">
      <alignment horizontal="left" vertical="center"/>
      <protection locked="0"/>
    </xf>
    <xf numFmtId="0" fontId="9" fillId="4" borderId="0" xfId="3" applyFill="1" applyAlignment="1">
      <alignment horizontal="right"/>
    </xf>
    <xf numFmtId="0" fontId="9" fillId="0" borderId="0" xfId="3" applyAlignment="1">
      <alignment horizontal="right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9DB11F"/>
      <color rgb="FFAF1917"/>
      <color rgb="FF9D2235"/>
      <color rgb="FF7A9A01"/>
      <color rgb="FFEEC310"/>
      <color rgb="FFF7F7F7"/>
      <color rgb="FFFBFAEF"/>
      <color rgb="FFE0E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usgaben!B8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6350</xdr:colOff>
      <xdr:row>8</xdr:row>
      <xdr:rowOff>178980</xdr:rowOff>
    </xdr:to>
    <xdr:sp macro="" textlink="">
      <xdr:nvSpPr>
        <xdr:cNvPr id="3" name="Freihandform: Form 2">
          <a:extLst>
            <a:ext uri="{FF2B5EF4-FFF2-40B4-BE49-F238E27FC236}">
              <a16:creationId xmlns:a16="http://schemas.microsoft.com/office/drawing/2014/main" id="{032F4E59-7AD6-6B3C-AB0C-E92F4CF6F51F}"/>
            </a:ext>
          </a:extLst>
        </xdr:cNvPr>
        <xdr:cNvSpPr>
          <a:spLocks noChangeAspect="1"/>
        </xdr:cNvSpPr>
      </xdr:nvSpPr>
      <xdr:spPr>
        <a:xfrm>
          <a:off x="0" y="0"/>
          <a:ext cx="7975600" cy="1855380"/>
        </a:xfrm>
        <a:custGeom>
          <a:avLst/>
          <a:gdLst>
            <a:gd name="connsiteX0" fmla="*/ 0 w 10072688"/>
            <a:gd name="connsiteY0" fmla="*/ 0 h 2343230"/>
            <a:gd name="connsiteX1" fmla="*/ 10072688 w 10072688"/>
            <a:gd name="connsiteY1" fmla="*/ 0 h 2343230"/>
            <a:gd name="connsiteX2" fmla="*/ 10072688 w 10072688"/>
            <a:gd name="connsiteY2" fmla="*/ 1483135 h 2343230"/>
            <a:gd name="connsiteX3" fmla="*/ 0 w 10072688"/>
            <a:gd name="connsiteY3" fmla="*/ 2343230 h 23432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2688" h="2343230">
              <a:moveTo>
                <a:pt x="0" y="0"/>
              </a:moveTo>
              <a:lnTo>
                <a:pt x="10072688" y="0"/>
              </a:lnTo>
              <a:lnTo>
                <a:pt x="10072688" y="1483135"/>
              </a:lnTo>
              <a:lnTo>
                <a:pt x="0" y="2343230"/>
              </a:lnTo>
              <a:close/>
            </a:path>
          </a:pathLst>
        </a:cu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24000" tIns="216000" rIns="0" bIns="0" rtlCol="0" anchor="ctr"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20000"/>
            </a:lnSpc>
          </a:pPr>
          <a:r>
            <a:rPr lang="en-GB" sz="1800" b="0">
              <a:latin typeface="+mj-lt"/>
            </a:rPr>
            <a:t>Ihre Einnahmen und</a:t>
          </a:r>
          <a:r>
            <a:rPr lang="en-GB" sz="1800" b="0" baseline="0">
              <a:latin typeface="+mj-lt"/>
            </a:rPr>
            <a:t> Ausgaben</a:t>
          </a:r>
          <a:endParaRPr lang="en-GB" sz="1800" b="0">
            <a:latin typeface="+mj-lt"/>
          </a:endParaRPr>
        </a:p>
      </xdr:txBody>
    </xdr:sp>
    <xdr:clientData/>
  </xdr:twoCellAnchor>
  <xdr:twoCellAnchor editAs="oneCell">
    <xdr:from>
      <xdr:col>0</xdr:col>
      <xdr:colOff>317500</xdr:colOff>
      <xdr:row>1</xdr:row>
      <xdr:rowOff>69850</xdr:rowOff>
    </xdr:from>
    <xdr:to>
      <xdr:col>0</xdr:col>
      <xdr:colOff>2393950</xdr:colOff>
      <xdr:row>3</xdr:row>
      <xdr:rowOff>116491</xdr:rowOff>
    </xdr:to>
    <xdr:pic>
      <xdr:nvPicPr>
        <xdr:cNvPr id="4" name="shpLogo">
          <a:extLst>
            <a:ext uri="{FF2B5EF4-FFF2-40B4-BE49-F238E27FC236}">
              <a16:creationId xmlns:a16="http://schemas.microsoft.com/office/drawing/2014/main" id="{3382D194-8A66-4938-B0FC-55D5BA582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279400"/>
          <a:ext cx="2076450" cy="465741"/>
        </a:xfrm>
        <a:prstGeom prst="rect">
          <a:avLst/>
        </a:prstGeom>
      </xdr:spPr>
    </xdr:pic>
    <xdr:clientData/>
  </xdr:twoCellAnchor>
  <xdr:twoCellAnchor>
    <xdr:from>
      <xdr:col>4</xdr:col>
      <xdr:colOff>828675</xdr:colOff>
      <xdr:row>9</xdr:row>
      <xdr:rowOff>6350</xdr:rowOff>
    </xdr:from>
    <xdr:to>
      <xdr:col>9</xdr:col>
      <xdr:colOff>346775</xdr:colOff>
      <xdr:row>31</xdr:row>
      <xdr:rowOff>352350</xdr:rowOff>
    </xdr:to>
    <xdr:pic>
      <xdr:nvPicPr>
        <xdr:cNvPr id="297" name="Grafik 296">
          <a:extLst>
            <a:ext uri="{FF2B5EF4-FFF2-40B4-BE49-F238E27FC236}">
              <a16:creationId xmlns:a16="http://schemas.microsoft.com/office/drawing/2014/main" id="{193CCED7-6CEA-1B91-F27E-D76A7590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0" y="1806575"/>
          <a:ext cx="3794825" cy="4384600"/>
        </a:xfrm>
        <a:prstGeom prst="rect">
          <a:avLst/>
        </a:prstGeom>
      </xdr:spPr>
    </xdr:pic>
    <xdr:clientData/>
  </xdr:twoCellAnchor>
  <xdr:twoCellAnchor>
    <xdr:from>
      <xdr:col>10</xdr:col>
      <xdr:colOff>22226</xdr:colOff>
      <xdr:row>33</xdr:row>
      <xdr:rowOff>15875</xdr:rowOff>
    </xdr:from>
    <xdr:to>
      <xdr:col>10</xdr:col>
      <xdr:colOff>168276</xdr:colOff>
      <xdr:row>33</xdr:row>
      <xdr:rowOff>209550</xdr:rowOff>
    </xdr:to>
    <xdr:sp macro="" textlink="">
      <xdr:nvSpPr>
        <xdr:cNvPr id="9" name="Pfeil: Chevron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24CE95-00E2-0E3E-5DBB-5B1B81CAB5B3}"/>
            </a:ext>
          </a:extLst>
        </xdr:cNvPr>
        <xdr:cNvSpPr/>
      </xdr:nvSpPr>
      <xdr:spPr>
        <a:xfrm>
          <a:off x="11642726" y="6499225"/>
          <a:ext cx="146050" cy="193675"/>
        </a:xfrm>
        <a:prstGeom prst="chevron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72000" tIns="36000" rIns="72000" bIns="36000" rtlCol="0" anchor="ctr"/>
        <a:lstStyle/>
        <a:p>
          <a:pPr algn="ctr">
            <a:lnSpc>
              <a:spcPct val="120000"/>
            </a:lnSpc>
          </a:pPr>
          <a:endParaRPr lang="de-DE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901700</xdr:colOff>
      <xdr:row>0</xdr:row>
      <xdr:rowOff>6351</xdr:rowOff>
    </xdr:from>
    <xdr:to>
      <xdr:col>11</xdr:col>
      <xdr:colOff>1734</xdr:colOff>
      <xdr:row>2</xdr:row>
      <xdr:rowOff>58885</xdr:rowOff>
    </xdr:to>
    <xdr:grpSp>
      <xdr:nvGrpSpPr>
        <xdr:cNvPr id="4" name="shpLogo">
          <a:extLst>
            <a:ext uri="{FF2B5EF4-FFF2-40B4-BE49-F238E27FC236}">
              <a16:creationId xmlns:a16="http://schemas.microsoft.com/office/drawing/2014/main" id="{11E45287-E2D7-4358-908D-708322EBD58C}"/>
            </a:ext>
          </a:extLst>
        </xdr:cNvPr>
        <xdr:cNvGrpSpPr/>
      </xdr:nvGrpSpPr>
      <xdr:grpSpPr bwMode="gray">
        <a:xfrm>
          <a:off x="10795000" y="6351"/>
          <a:ext cx="427184" cy="433534"/>
          <a:chOff x="7085558" y="1132064"/>
          <a:chExt cx="2699956" cy="2699956"/>
        </a:xfrm>
      </xdr:grpSpPr>
      <xdr:sp macro="" textlink="">
        <xdr:nvSpPr>
          <xdr:cNvPr id="5" name="Freihandform: Form 4">
            <a:extLst>
              <a:ext uri="{FF2B5EF4-FFF2-40B4-BE49-F238E27FC236}">
                <a16:creationId xmlns:a16="http://schemas.microsoft.com/office/drawing/2014/main" id="{4AE0B4EB-D8DA-428A-9CF6-3ACF124143B1}"/>
              </a:ext>
            </a:extLst>
          </xdr:cNvPr>
          <xdr:cNvSpPr/>
        </xdr:nvSpPr>
        <xdr:spPr bwMode="gray">
          <a:xfrm>
            <a:off x="7085558" y="1132064"/>
            <a:ext cx="2699956" cy="2699956"/>
          </a:xfrm>
          <a:custGeom>
            <a:avLst/>
            <a:gdLst>
              <a:gd name="connsiteX0" fmla="*/ 2699957 w 2699956"/>
              <a:gd name="connsiteY0" fmla="*/ 0 h 2699956"/>
              <a:gd name="connsiteX1" fmla="*/ 0 w 2699956"/>
              <a:gd name="connsiteY1" fmla="*/ 0 h 2699956"/>
              <a:gd name="connsiteX2" fmla="*/ 0 w 2699956"/>
              <a:gd name="connsiteY2" fmla="*/ 2699957 h 2699956"/>
              <a:gd name="connsiteX3" fmla="*/ 2699957 w 2699956"/>
              <a:gd name="connsiteY3" fmla="*/ 2463451 h 269995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699956" h="2699956">
                <a:moveTo>
                  <a:pt x="2699957" y="0"/>
                </a:moveTo>
                <a:lnTo>
                  <a:pt x="0" y="0"/>
                </a:lnTo>
                <a:lnTo>
                  <a:pt x="0" y="2699957"/>
                </a:lnTo>
                <a:lnTo>
                  <a:pt x="2699957" y="2463451"/>
                </a:lnTo>
                <a:close/>
              </a:path>
            </a:pathLst>
          </a:custGeom>
          <a:solidFill>
            <a:schemeClr val="accent1"/>
          </a:solidFill>
          <a:ln w="9525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de-DE"/>
          </a:p>
        </xdr:txBody>
      </xdr:sp>
      <xdr:grpSp>
        <xdr:nvGrpSpPr>
          <xdr:cNvPr id="6" name="Grafik 4">
            <a:extLst>
              <a:ext uri="{FF2B5EF4-FFF2-40B4-BE49-F238E27FC236}">
                <a16:creationId xmlns:a16="http://schemas.microsoft.com/office/drawing/2014/main" id="{A74EDF5C-BD54-4ADB-802E-E4F6B10BAE57}"/>
              </a:ext>
            </a:extLst>
          </xdr:cNvPr>
          <xdr:cNvGrpSpPr/>
        </xdr:nvGrpSpPr>
        <xdr:grpSpPr bwMode="gray">
          <a:xfrm>
            <a:off x="7535614" y="1576691"/>
            <a:ext cx="1800034" cy="1702117"/>
            <a:chOff x="7535614" y="1576691"/>
            <a:chExt cx="1800034" cy="1702117"/>
          </a:xfrm>
          <a:solidFill>
            <a:srgbClr val="FFFFFF"/>
          </a:solidFill>
        </xdr:grpSpPr>
        <xdr:sp macro="" textlink="">
          <xdr:nvSpPr>
            <xdr:cNvPr id="7" name="Freihandform: Form 6">
              <a:extLst>
                <a:ext uri="{FF2B5EF4-FFF2-40B4-BE49-F238E27FC236}">
                  <a16:creationId xmlns:a16="http://schemas.microsoft.com/office/drawing/2014/main" id="{D3DC0DF1-4B15-4B77-A978-1403C03305CF}"/>
                </a:ext>
              </a:extLst>
            </xdr:cNvPr>
            <xdr:cNvSpPr/>
          </xdr:nvSpPr>
          <xdr:spPr bwMode="gray">
            <a:xfrm>
              <a:off x="7535614" y="1863393"/>
              <a:ext cx="1800034" cy="1415415"/>
            </a:xfrm>
            <a:custGeom>
              <a:avLst/>
              <a:gdLst>
                <a:gd name="connsiteX0" fmla="*/ 1639157 w 1800034"/>
                <a:gd name="connsiteY0" fmla="*/ 0 h 1415415"/>
                <a:gd name="connsiteX1" fmla="*/ 1468279 w 1800034"/>
                <a:gd name="connsiteY1" fmla="*/ 364808 h 1415415"/>
                <a:gd name="connsiteX2" fmla="*/ 1487329 w 1800034"/>
                <a:gd name="connsiteY2" fmla="*/ 514159 h 1415415"/>
                <a:gd name="connsiteX3" fmla="*/ 1315307 w 1800034"/>
                <a:gd name="connsiteY3" fmla="*/ 930116 h 1415415"/>
                <a:gd name="connsiteX4" fmla="*/ 1148429 w 1800034"/>
                <a:gd name="connsiteY4" fmla="*/ 1047464 h 1415415"/>
                <a:gd name="connsiteX5" fmla="*/ 1147477 w 1800034"/>
                <a:gd name="connsiteY5" fmla="*/ 1049560 h 1415415"/>
                <a:gd name="connsiteX6" fmla="*/ 1145286 w 1800034"/>
                <a:gd name="connsiteY6" fmla="*/ 1048893 h 1415415"/>
                <a:gd name="connsiteX7" fmla="*/ 899922 w 1800034"/>
                <a:gd name="connsiteY7" fmla="*/ 1102328 h 1415415"/>
                <a:gd name="connsiteX8" fmla="*/ 653796 w 1800034"/>
                <a:gd name="connsiteY8" fmla="*/ 1048512 h 1415415"/>
                <a:gd name="connsiteX9" fmla="*/ 652463 w 1800034"/>
                <a:gd name="connsiteY9" fmla="*/ 1049560 h 1415415"/>
                <a:gd name="connsiteX10" fmla="*/ 651510 w 1800034"/>
                <a:gd name="connsiteY10" fmla="*/ 1047464 h 1415415"/>
                <a:gd name="connsiteX11" fmla="*/ 484632 w 1800034"/>
                <a:gd name="connsiteY11" fmla="*/ 930116 h 1415415"/>
                <a:gd name="connsiteX12" fmla="*/ 312611 w 1800034"/>
                <a:gd name="connsiteY12" fmla="*/ 514159 h 1415415"/>
                <a:gd name="connsiteX13" fmla="*/ 331661 w 1800034"/>
                <a:gd name="connsiteY13" fmla="*/ 364808 h 1415415"/>
                <a:gd name="connsiteX14" fmla="*/ 160782 w 1800034"/>
                <a:gd name="connsiteY14" fmla="*/ 0 h 1415415"/>
                <a:gd name="connsiteX15" fmla="*/ 0 w 1800034"/>
                <a:gd name="connsiteY15" fmla="*/ 514159 h 1415415"/>
                <a:gd name="connsiteX16" fmla="*/ 900017 w 1800034"/>
                <a:gd name="connsiteY16" fmla="*/ 1415415 h 1415415"/>
                <a:gd name="connsiteX17" fmla="*/ 1800035 w 1800034"/>
                <a:gd name="connsiteY17" fmla="*/ 514159 h 1415415"/>
                <a:gd name="connsiteX18" fmla="*/ 1639157 w 1800034"/>
                <a:gd name="connsiteY18" fmla="*/ 0 h 141541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</a:cxnLst>
              <a:rect l="l" t="t" r="r" b="b"/>
              <a:pathLst>
                <a:path w="1800034" h="1415415">
                  <a:moveTo>
                    <a:pt x="1639157" y="0"/>
                  </a:moveTo>
                  <a:lnTo>
                    <a:pt x="1468279" y="364808"/>
                  </a:lnTo>
                  <a:cubicBezTo>
                    <a:pt x="1480852" y="413004"/>
                    <a:pt x="1487329" y="463106"/>
                    <a:pt x="1487329" y="514159"/>
                  </a:cubicBezTo>
                  <a:cubicBezTo>
                    <a:pt x="1487329" y="671322"/>
                    <a:pt x="1426178" y="818959"/>
                    <a:pt x="1315307" y="930116"/>
                  </a:cubicBezTo>
                  <a:cubicBezTo>
                    <a:pt x="1266063" y="979361"/>
                    <a:pt x="1209675" y="1018794"/>
                    <a:pt x="1148429" y="1047464"/>
                  </a:cubicBezTo>
                  <a:lnTo>
                    <a:pt x="1147477" y="1049560"/>
                  </a:lnTo>
                  <a:lnTo>
                    <a:pt x="1145286" y="1048893"/>
                  </a:lnTo>
                  <a:cubicBezTo>
                    <a:pt x="1069277" y="1083850"/>
                    <a:pt x="986028" y="1102328"/>
                    <a:pt x="899922" y="1102328"/>
                  </a:cubicBezTo>
                  <a:cubicBezTo>
                    <a:pt x="813530" y="1102328"/>
                    <a:pt x="729996" y="1083755"/>
                    <a:pt x="653796" y="1048512"/>
                  </a:cubicBezTo>
                  <a:lnTo>
                    <a:pt x="652463" y="1049560"/>
                  </a:lnTo>
                  <a:lnTo>
                    <a:pt x="651510" y="1047464"/>
                  </a:lnTo>
                  <a:cubicBezTo>
                    <a:pt x="590264" y="1018794"/>
                    <a:pt x="533876" y="979361"/>
                    <a:pt x="484632" y="930116"/>
                  </a:cubicBezTo>
                  <a:cubicBezTo>
                    <a:pt x="373666" y="819055"/>
                    <a:pt x="312611" y="671322"/>
                    <a:pt x="312611" y="514159"/>
                  </a:cubicBezTo>
                  <a:cubicBezTo>
                    <a:pt x="312611" y="463106"/>
                    <a:pt x="319088" y="413004"/>
                    <a:pt x="331661" y="364808"/>
                  </a:cubicBezTo>
                  <a:lnTo>
                    <a:pt x="160782" y="0"/>
                  </a:lnTo>
                  <a:cubicBezTo>
                    <a:pt x="59436" y="145828"/>
                    <a:pt x="0" y="322993"/>
                    <a:pt x="0" y="514159"/>
                  </a:cubicBezTo>
                  <a:cubicBezTo>
                    <a:pt x="0" y="1011936"/>
                    <a:pt x="402908" y="1415415"/>
                    <a:pt x="900017" y="1415415"/>
                  </a:cubicBezTo>
                  <a:cubicBezTo>
                    <a:pt x="1397032" y="1415415"/>
                    <a:pt x="1800035" y="1011936"/>
                    <a:pt x="1800035" y="514159"/>
                  </a:cubicBezTo>
                  <a:cubicBezTo>
                    <a:pt x="1799939" y="322993"/>
                    <a:pt x="1740503" y="145828"/>
                    <a:pt x="1639157" y="0"/>
                  </a:cubicBezTo>
                  <a:close/>
                </a:path>
              </a:pathLst>
            </a:custGeom>
            <a:solidFill>
              <a:srgbClr val="FFFFFF"/>
            </a:soli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de-DE"/>
            </a:p>
          </xdr:txBody>
        </xdr:sp>
        <xdr:sp macro="" textlink="">
          <xdr:nvSpPr>
            <xdr:cNvPr id="8" name="Freihandform: Form 7">
              <a:extLst>
                <a:ext uri="{FF2B5EF4-FFF2-40B4-BE49-F238E27FC236}">
                  <a16:creationId xmlns:a16="http://schemas.microsoft.com/office/drawing/2014/main" id="{46082BA3-B1C3-4CE0-8988-B1AA47138565}"/>
                </a:ext>
              </a:extLst>
            </xdr:cNvPr>
            <xdr:cNvSpPr/>
          </xdr:nvSpPr>
          <xdr:spPr bwMode="gray">
            <a:xfrm>
              <a:off x="7768786" y="1576691"/>
              <a:ext cx="1333595" cy="1284731"/>
            </a:xfrm>
            <a:custGeom>
              <a:avLst/>
              <a:gdLst>
                <a:gd name="connsiteX0" fmla="*/ 209740 w 1333595"/>
                <a:gd name="connsiteY0" fmla="*/ 643319 h 1284731"/>
                <a:gd name="connsiteX1" fmla="*/ 383762 w 1333595"/>
                <a:gd name="connsiteY1" fmla="*/ 1014794 h 1284731"/>
                <a:gd name="connsiteX2" fmla="*/ 495681 w 1333595"/>
                <a:gd name="connsiteY2" fmla="*/ 1253585 h 1284731"/>
                <a:gd name="connsiteX3" fmla="*/ 666845 w 1333595"/>
                <a:gd name="connsiteY3" fmla="*/ 1284732 h 1284731"/>
                <a:gd name="connsiteX4" fmla="*/ 837914 w 1333595"/>
                <a:gd name="connsiteY4" fmla="*/ 1253585 h 1284731"/>
                <a:gd name="connsiteX5" fmla="*/ 949833 w 1333595"/>
                <a:gd name="connsiteY5" fmla="*/ 1014794 h 1284731"/>
                <a:gd name="connsiteX6" fmla="*/ 1123855 w 1333595"/>
                <a:gd name="connsiteY6" fmla="*/ 643319 h 1284731"/>
                <a:gd name="connsiteX7" fmla="*/ 1182338 w 1333595"/>
                <a:gd name="connsiteY7" fmla="*/ 518541 h 1284731"/>
                <a:gd name="connsiteX8" fmla="*/ 1333595 w 1333595"/>
                <a:gd name="connsiteY8" fmla="*/ 195644 h 1284731"/>
                <a:gd name="connsiteX9" fmla="*/ 1079945 w 1333595"/>
                <a:gd name="connsiteY9" fmla="*/ 95 h 1284731"/>
                <a:gd name="connsiteX10" fmla="*/ 947071 w 1333595"/>
                <a:gd name="connsiteY10" fmla="*/ 283750 h 1284731"/>
                <a:gd name="connsiteX11" fmla="*/ 902684 w 1333595"/>
                <a:gd name="connsiteY11" fmla="*/ 378428 h 1284731"/>
                <a:gd name="connsiteX12" fmla="*/ 666845 w 1333595"/>
                <a:gd name="connsiteY12" fmla="*/ 881920 h 1284731"/>
                <a:gd name="connsiteX13" fmla="*/ 430911 w 1333595"/>
                <a:gd name="connsiteY13" fmla="*/ 378333 h 1284731"/>
                <a:gd name="connsiteX14" fmla="*/ 386524 w 1333595"/>
                <a:gd name="connsiteY14" fmla="*/ 283655 h 1284731"/>
                <a:gd name="connsiteX15" fmla="*/ 253651 w 1333595"/>
                <a:gd name="connsiteY15" fmla="*/ 0 h 1284731"/>
                <a:gd name="connsiteX16" fmla="*/ 0 w 1333595"/>
                <a:gd name="connsiteY16" fmla="*/ 195548 h 1284731"/>
                <a:gd name="connsiteX17" fmla="*/ 151257 w 1333595"/>
                <a:gd name="connsiteY17" fmla="*/ 518446 h 1284731"/>
                <a:gd name="connsiteX18" fmla="*/ 209740 w 1333595"/>
                <a:gd name="connsiteY18" fmla="*/ 643319 h 128473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</a:cxnLst>
              <a:rect l="l" t="t" r="r" b="b"/>
              <a:pathLst>
                <a:path w="1333595" h="1284731">
                  <a:moveTo>
                    <a:pt x="209740" y="643319"/>
                  </a:moveTo>
                  <a:lnTo>
                    <a:pt x="383762" y="1014794"/>
                  </a:lnTo>
                  <a:lnTo>
                    <a:pt x="495681" y="1253585"/>
                  </a:lnTo>
                  <a:cubicBezTo>
                    <a:pt x="549592" y="1273969"/>
                    <a:pt x="607409" y="1284732"/>
                    <a:pt x="666845" y="1284732"/>
                  </a:cubicBezTo>
                  <a:cubicBezTo>
                    <a:pt x="726281" y="1284732"/>
                    <a:pt x="784003" y="1274064"/>
                    <a:pt x="837914" y="1253585"/>
                  </a:cubicBezTo>
                  <a:lnTo>
                    <a:pt x="949833" y="1014794"/>
                  </a:lnTo>
                  <a:lnTo>
                    <a:pt x="1123855" y="643319"/>
                  </a:lnTo>
                  <a:lnTo>
                    <a:pt x="1182338" y="518541"/>
                  </a:lnTo>
                  <a:lnTo>
                    <a:pt x="1333595" y="195644"/>
                  </a:lnTo>
                  <a:cubicBezTo>
                    <a:pt x="1261682" y="116205"/>
                    <a:pt x="1175861" y="49816"/>
                    <a:pt x="1079945" y="95"/>
                  </a:cubicBezTo>
                  <a:lnTo>
                    <a:pt x="947071" y="283750"/>
                  </a:lnTo>
                  <a:lnTo>
                    <a:pt x="902684" y="378428"/>
                  </a:lnTo>
                  <a:lnTo>
                    <a:pt x="666845" y="881920"/>
                  </a:lnTo>
                  <a:lnTo>
                    <a:pt x="430911" y="378333"/>
                  </a:lnTo>
                  <a:lnTo>
                    <a:pt x="386524" y="283655"/>
                  </a:lnTo>
                  <a:lnTo>
                    <a:pt x="253651" y="0"/>
                  </a:lnTo>
                  <a:cubicBezTo>
                    <a:pt x="157734" y="49721"/>
                    <a:pt x="71914" y="116205"/>
                    <a:pt x="0" y="195548"/>
                  </a:cubicBezTo>
                  <a:lnTo>
                    <a:pt x="151257" y="518446"/>
                  </a:lnTo>
                  <a:lnTo>
                    <a:pt x="209740" y="643319"/>
                  </a:lnTo>
                  <a:close/>
                </a:path>
              </a:pathLst>
            </a:custGeom>
            <a:solidFill>
              <a:srgbClr val="FFFFFF"/>
            </a:soli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de-DE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DVAG">
  <a:themeElements>
    <a:clrScheme name="DVA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C8AA22"/>
      </a:accent1>
      <a:accent2>
        <a:srgbClr val="DECC7A"/>
      </a:accent2>
      <a:accent3>
        <a:srgbClr val="00587C"/>
      </a:accent3>
      <a:accent4>
        <a:srgbClr val="5496AD"/>
      </a:accent4>
      <a:accent5>
        <a:srgbClr val="90B8C8"/>
      </a:accent5>
      <a:accent6>
        <a:srgbClr val="C8DAE2"/>
      </a:accent6>
      <a:hlink>
        <a:srgbClr val="000000"/>
      </a:hlink>
      <a:folHlink>
        <a:srgbClr val="000000"/>
      </a:folHlink>
    </a:clrScheme>
    <a:fontScheme name="DVAG">
      <a:majorFont>
        <a:latin typeface="DVAG Type"/>
        <a:ea typeface=""/>
        <a:cs typeface=""/>
      </a:majorFont>
      <a:minorFont>
        <a:latin typeface="DVAG Typ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lIns="72000" tIns="36000" rIns="72000" bIns="36000" rtlCol="0" anchor="ctr"/>
      <a:lstStyle>
        <a:defPPr algn="ctr">
          <a:lnSpc>
            <a:spcPct val="120000"/>
          </a:lnSpc>
          <a:defRPr sz="140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rgbClr val="999999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0" tIns="0" rIns="0" bIns="0" rtlCol="0">
        <a:spAutoFit/>
      </a:bodyPr>
      <a:lstStyle>
        <a:defPPr algn="l">
          <a:lnSpc>
            <a:spcPct val="120000"/>
          </a:lnSpc>
          <a:defRPr sz="1400" smtClean="0"/>
        </a:defPPr>
      </a:lstStyle>
    </a:txDef>
  </a:objectDefaults>
  <a:extraClrSchemeLst/>
  <a:custClrLst>
    <a:custClr name="Ampel Grün">
      <a:srgbClr val="7A9A01"/>
    </a:custClr>
    <a:custClr name="Ampel Gelb">
      <a:srgbClr val="E87722"/>
    </a:custClr>
    <a:custClr name="Ampel Rot">
      <a:srgbClr val="9D2235"/>
    </a:custClr>
  </a:custClrLst>
  <a:extLst>
    <a:ext uri="{05A4C25C-085E-4340-85A3-A5531E510DB2}">
      <thm15:themeFamily xmlns:thm15="http://schemas.microsoft.com/office/thememl/2012/main" name="DVAG" id="{9AFD3318-F55C-4B8E-8F6E-28376C4DE3D7}" vid="{1F0C4173-9AF7-4C41-B4AA-E61B42EEBDA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380A-B83F-4310-8316-0B29BF756DC0}">
  <sheetPr codeName="Tabelle1">
    <tabColor theme="4"/>
    <pageSetUpPr fitToPage="1"/>
  </sheetPr>
  <dimension ref="A3:J34"/>
  <sheetViews>
    <sheetView showGridLines="0" showRowColHeaders="0" tabSelected="1" zoomScaleNormal="100" zoomScaleSheetLayoutView="100" workbookViewId="0">
      <selection activeCell="C15" sqref="C15"/>
    </sheetView>
  </sheetViews>
  <sheetFormatPr baseColWidth="10" defaultColWidth="11.53515625" defaultRowHeight="16" x14ac:dyDescent="0.5"/>
  <cols>
    <col min="1" max="1" width="40.84375" style="2" bestFit="1" customWidth="1"/>
    <col min="2" max="2" width="15.07421875" style="2" customWidth="1"/>
    <col min="3" max="3" width="12.69140625" style="2" customWidth="1"/>
    <col min="4" max="4" width="13.69140625" style="2" customWidth="1"/>
    <col min="5" max="5" width="11.53515625" style="2"/>
    <col min="6" max="6" width="2.69140625" style="2" customWidth="1"/>
    <col min="7" max="9" width="11.84375" style="2" customWidth="1"/>
    <col min="10" max="10" width="8.69140625" style="2" customWidth="1"/>
    <col min="11" max="16384" width="11.53515625" style="2"/>
  </cols>
  <sheetData>
    <row r="3" spans="1:9" x14ac:dyDescent="0.5">
      <c r="G3" s="16"/>
      <c r="H3" s="17"/>
      <c r="I3" s="18"/>
    </row>
    <row r="4" spans="1:9" x14ac:dyDescent="0.5">
      <c r="G4" s="16"/>
      <c r="H4" s="17"/>
      <c r="I4" s="18"/>
    </row>
    <row r="5" spans="1:9" x14ac:dyDescent="0.5">
      <c r="G5" s="16"/>
      <c r="H5" s="17"/>
      <c r="I5" s="18"/>
    </row>
    <row r="6" spans="1:9" x14ac:dyDescent="0.5">
      <c r="G6" s="16"/>
      <c r="H6" s="17"/>
      <c r="I6" s="18"/>
    </row>
    <row r="7" spans="1:9" x14ac:dyDescent="0.5">
      <c r="G7" s="16"/>
      <c r="H7" s="17"/>
      <c r="I7" s="18"/>
    </row>
    <row r="9" spans="1:9" x14ac:dyDescent="0.5">
      <c r="A9" s="19"/>
    </row>
    <row r="10" spans="1:9" ht="10" customHeight="1" x14ac:dyDescent="0.5">
      <c r="A10" s="19"/>
    </row>
    <row r="11" spans="1:9" s="3" customFormat="1" ht="15" customHeight="1" x14ac:dyDescent="0.55000000000000004">
      <c r="A11" s="54" t="s">
        <v>70</v>
      </c>
      <c r="E11" s="21"/>
    </row>
    <row r="12" spans="1:9" s="3" customFormat="1" ht="10" customHeight="1" x14ac:dyDescent="0.55000000000000004">
      <c r="A12" s="20"/>
      <c r="E12" s="21"/>
      <c r="H12" s="22"/>
    </row>
    <row r="13" spans="1:9" s="3" customFormat="1" ht="20.149999999999999" customHeight="1" x14ac:dyDescent="0.55000000000000004">
      <c r="A13" s="23" t="s">
        <v>53</v>
      </c>
      <c r="B13" s="24" t="s">
        <v>54</v>
      </c>
      <c r="C13" s="24" t="s">
        <v>55</v>
      </c>
      <c r="H13" s="25">
        <f>0.1*$C$32</f>
        <v>300</v>
      </c>
    </row>
    <row r="14" spans="1:9" s="3" customFormat="1" ht="10" customHeight="1" x14ac:dyDescent="0.55000000000000004">
      <c r="A14" s="21"/>
      <c r="B14" s="26"/>
      <c r="C14" s="26"/>
    </row>
    <row r="15" spans="1:9" s="3" customFormat="1" ht="15" customHeight="1" thickBot="1" x14ac:dyDescent="0.6">
      <c r="A15" s="3" t="s">
        <v>56</v>
      </c>
      <c r="B15" s="4" t="s">
        <v>50</v>
      </c>
      <c r="C15" s="5">
        <v>3000</v>
      </c>
    </row>
    <row r="16" spans="1:9" s="3" customFormat="1" ht="15" customHeight="1" x14ac:dyDescent="0.55000000000000004">
      <c r="A16" s="3" t="s">
        <v>50</v>
      </c>
      <c r="B16" s="6">
        <v>12</v>
      </c>
      <c r="C16" s="27"/>
    </row>
    <row r="17" spans="1:9" s="3" customFormat="1" ht="10" customHeight="1" x14ac:dyDescent="0.55000000000000004">
      <c r="B17" s="28"/>
    </row>
    <row r="18" spans="1:9" s="3" customFormat="1" ht="15" customHeight="1" thickBot="1" x14ac:dyDescent="0.6">
      <c r="A18" s="3" t="s">
        <v>57</v>
      </c>
      <c r="B18" s="4" t="s">
        <v>52</v>
      </c>
      <c r="C18" s="5">
        <v>0</v>
      </c>
    </row>
    <row r="19" spans="1:9" s="3" customFormat="1" ht="15" customHeight="1" thickBot="1" x14ac:dyDescent="0.6">
      <c r="A19" s="3" t="s">
        <v>58</v>
      </c>
      <c r="B19" s="7" t="s">
        <v>51</v>
      </c>
      <c r="C19" s="8">
        <v>0</v>
      </c>
    </row>
    <row r="20" spans="1:9" s="3" customFormat="1" ht="15" customHeight="1" thickBot="1" x14ac:dyDescent="0.6">
      <c r="A20" s="3" t="s">
        <v>59</v>
      </c>
      <c r="B20" s="7" t="s">
        <v>51</v>
      </c>
      <c r="C20" s="8">
        <v>0</v>
      </c>
    </row>
    <row r="21" spans="1:9" s="3" customFormat="1" ht="15" customHeight="1" thickBot="1" x14ac:dyDescent="0.6">
      <c r="A21" s="3" t="s">
        <v>60</v>
      </c>
      <c r="B21" s="7" t="s">
        <v>52</v>
      </c>
      <c r="C21" s="8">
        <v>0</v>
      </c>
    </row>
    <row r="22" spans="1:9" s="3" customFormat="1" ht="15" customHeight="1" thickBot="1" x14ac:dyDescent="0.6">
      <c r="A22" s="3" t="s">
        <v>61</v>
      </c>
      <c r="B22" s="7" t="s">
        <v>51</v>
      </c>
      <c r="C22" s="8">
        <v>0</v>
      </c>
      <c r="G22" s="22"/>
      <c r="I22" s="22"/>
    </row>
    <row r="23" spans="1:9" s="3" customFormat="1" ht="15" customHeight="1" thickBot="1" x14ac:dyDescent="0.6">
      <c r="A23" s="3" t="s">
        <v>62</v>
      </c>
      <c r="B23" s="7" t="s">
        <v>51</v>
      </c>
      <c r="C23" s="8">
        <v>0</v>
      </c>
      <c r="G23" s="29">
        <f>0.3*$C$32</f>
        <v>900</v>
      </c>
      <c r="I23" s="29">
        <f>0.3*$C$32</f>
        <v>900</v>
      </c>
    </row>
    <row r="24" spans="1:9" s="3" customFormat="1" ht="15" customHeight="1" thickBot="1" x14ac:dyDescent="0.6">
      <c r="A24" s="3" t="s">
        <v>68</v>
      </c>
      <c r="B24" s="7" t="s">
        <v>51</v>
      </c>
      <c r="C24" s="8">
        <v>0</v>
      </c>
    </row>
    <row r="25" spans="1:9" s="3" customFormat="1" ht="15" customHeight="1" thickBot="1" x14ac:dyDescent="0.6">
      <c r="A25" s="3" t="s">
        <v>63</v>
      </c>
      <c r="B25" s="7" t="s">
        <v>51</v>
      </c>
      <c r="C25" s="8">
        <v>0</v>
      </c>
    </row>
    <row r="26" spans="1:9" s="3" customFormat="1" ht="15" customHeight="1" thickBot="1" x14ac:dyDescent="0.6">
      <c r="A26" s="3" t="s">
        <v>64</v>
      </c>
      <c r="B26" s="7" t="s">
        <v>51</v>
      </c>
      <c r="C26" s="8">
        <v>0</v>
      </c>
    </row>
    <row r="27" spans="1:9" s="3" customFormat="1" ht="15" customHeight="1" thickBot="1" x14ac:dyDescent="0.6">
      <c r="A27" s="3" t="s">
        <v>69</v>
      </c>
      <c r="B27" s="7" t="s">
        <v>51</v>
      </c>
      <c r="C27" s="8">
        <v>0</v>
      </c>
      <c r="H27" s="22"/>
    </row>
    <row r="28" spans="1:9" s="3" customFormat="1" ht="15" customHeight="1" x14ac:dyDescent="0.55000000000000004">
      <c r="A28" s="3" t="s">
        <v>65</v>
      </c>
      <c r="B28" s="9" t="s">
        <v>51</v>
      </c>
      <c r="C28" s="10">
        <v>0</v>
      </c>
      <c r="H28" s="29">
        <f>0.3*$C$32</f>
        <v>900</v>
      </c>
    </row>
    <row r="29" spans="1:9" s="3" customFormat="1" ht="10" customHeight="1" x14ac:dyDescent="0.55000000000000004">
      <c r="A29" s="30"/>
      <c r="B29" s="31"/>
      <c r="C29" s="32"/>
    </row>
    <row r="30" spans="1:9" s="3" customFormat="1" ht="10" customHeight="1" x14ac:dyDescent="0.55000000000000004">
      <c r="B30" s="28"/>
      <c r="C30" s="33"/>
    </row>
    <row r="31" spans="1:9" ht="30" customHeight="1" x14ac:dyDescent="0.55000000000000004">
      <c r="A31" s="48" t="s">
        <v>67</v>
      </c>
      <c r="B31" s="49" t="s">
        <v>52</v>
      </c>
      <c r="C31" s="50">
        <f>IF(B15="Anzahl Gehälter",C15*B16,C15)+IF(B18="monatlich",C18*12,C18)+IF(B19="monatlich",C19*12,C19)+IF(B20="monatlich",C20*12,C20)+IF(B21="monatlich",C21*12,C21)+IF(B22="monatlich",C22*12,C22)+IF(B23="monatlich",C23*12,C23)+IF(B24="monatlich",C24*12,C24)+IF(B25="monatlich",C25*12,C25)+IF(B26="monatlich",C26*12,C26)+IF(B27="monatlich",C27*12,C27)+IF(B28="monatlich",C28*12,C28)</f>
        <v>36000</v>
      </c>
      <c r="D31" s="34"/>
    </row>
    <row r="32" spans="1:9" s="15" customFormat="1" ht="30" customHeight="1" x14ac:dyDescent="0.55000000000000004">
      <c r="A32" s="51"/>
      <c r="B32" s="52" t="s">
        <v>51</v>
      </c>
      <c r="C32" s="53">
        <f>IF(B15="Anzahl Gehälter",C15*B16/12,C15/12)+IF(B18="monatlich",C18,C18/12)+IF(B19="monatlich",C19,C19/12)+IF(B20="monatlich",C20,C20/12)+IF(B21="monatlich",C21,C21/12)+IF(B22="monatlich",C22,C22/12)+IF(B23="monatlich",C23,C23/12)+IF(B24="monatlich",C24,C24/12)+IF(B25="monatlich",C25,C25/12)+IF(B26="monatlich",C26,C26/12)+IF(B27="monatlich",C27,C27/12)+IF(B28="monatlich",C28,C28/12)</f>
        <v>3000</v>
      </c>
      <c r="D32" s="35"/>
      <c r="E32" s="35"/>
    </row>
    <row r="33" spans="1:10" s="3" customFormat="1" ht="16.5" customHeight="1" x14ac:dyDescent="0.55000000000000004"/>
    <row r="34" spans="1:10" ht="17.5" x14ac:dyDescent="0.55000000000000004">
      <c r="A34" s="63" t="s">
        <v>77</v>
      </c>
      <c r="B34" s="64"/>
      <c r="C34" s="64"/>
      <c r="D34" s="64"/>
      <c r="E34" s="64"/>
      <c r="F34" s="64"/>
      <c r="G34" s="64"/>
      <c r="H34" s="64"/>
      <c r="I34" s="64"/>
      <c r="J34" s="64"/>
    </row>
  </sheetData>
  <sheetProtection algorithmName="SHA-512" hashValue="zRy+Il2d0OWHJWPxnPznNM8WgHB44OCPHfggcEhbv1pZj/QRNE21ce1h/vVjm6L9Vo2fBPFHynvv0d/VuDLagQ==" saltValue="Ioch//I6R/KF253+4nwt5g==" spinCount="100000" sheet="1" formatCells="0" formatColumns="0" formatRows="0" insertColumns="0" insertRows="0" insertHyperlinks="0" deleteColumns="0" deleteRows="0" sort="0" autoFilter="0" pivotTables="0"/>
  <mergeCells count="1">
    <mergeCell ref="A34:J34"/>
  </mergeCells>
  <hyperlinks>
    <hyperlink ref="A34:J34" location="Ausgaben!B8" display="Im nächsten Schritt bitte auf das Tabellenblatt Ausgaben wechseln" xr:uid="{AC51816C-2599-403D-AA8B-0908F991A83F}"/>
  </hyperlink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F725D3-2BEE-4A61-9B20-7EA270A39462}">
          <x14:formula1>
            <xm:f>Datenüberprüfung!$A$5:$A$6</xm:f>
          </x14:formula1>
          <xm:sqref>B15</xm:sqref>
        </x14:dataValidation>
        <x14:dataValidation type="list" allowBlank="1" showInputMessage="1" showErrorMessage="1" xr:uid="{9F57078D-9F17-490E-A816-4CAE8AC51609}">
          <x14:formula1>
            <xm:f>Datenüberprüfung!$A$1:$A$2</xm:f>
          </x14:formula1>
          <xm:sqref>B18:B30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508B-C92C-49C9-A0BB-7C2F82C1E783}">
  <sheetPr codeName="Tabelle2"/>
  <dimension ref="A1:A6"/>
  <sheetViews>
    <sheetView workbookViewId="0">
      <selection activeCell="A7" sqref="A7"/>
    </sheetView>
  </sheetViews>
  <sheetFormatPr baseColWidth="10" defaultColWidth="11.53515625" defaultRowHeight="16" x14ac:dyDescent="0.5"/>
  <cols>
    <col min="1" max="16384" width="11.53515625" style="1"/>
  </cols>
  <sheetData>
    <row r="1" spans="1:1" x14ac:dyDescent="0.5">
      <c r="A1" s="1" t="s">
        <v>51</v>
      </c>
    </row>
    <row r="2" spans="1:1" x14ac:dyDescent="0.5">
      <c r="A2" s="1" t="s">
        <v>52</v>
      </c>
    </row>
    <row r="4" spans="1:1" x14ac:dyDescent="0.5">
      <c r="A4" s="1" t="s">
        <v>51</v>
      </c>
    </row>
    <row r="5" spans="1:1" x14ac:dyDescent="0.5">
      <c r="A5" s="1" t="s">
        <v>52</v>
      </c>
    </row>
    <row r="6" spans="1:1" x14ac:dyDescent="0.5">
      <c r="A6" s="1" t="s">
        <v>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8C7B-7CD4-4867-987E-0398F2E41803}">
  <sheetPr codeName="Tabelle3">
    <tabColor theme="7"/>
    <pageSetUpPr fitToPage="1"/>
  </sheetPr>
  <dimension ref="A1:K32"/>
  <sheetViews>
    <sheetView showGridLines="0" showRowColHeaders="0" zoomScaleNormal="100" zoomScaleSheetLayoutView="100" workbookViewId="0">
      <selection activeCell="D5" sqref="D5"/>
    </sheetView>
  </sheetViews>
  <sheetFormatPr baseColWidth="10" defaultColWidth="11.53515625" defaultRowHeight="16" x14ac:dyDescent="0.5"/>
  <cols>
    <col min="1" max="1" width="15.3046875" style="2" customWidth="1"/>
    <col min="2" max="2" width="16.07421875" style="2" customWidth="1"/>
    <col min="3" max="3" width="3.4609375" style="2" customWidth="1"/>
    <col min="4" max="4" width="15.3046875" style="2" customWidth="1"/>
    <col min="5" max="5" width="16.07421875" style="2" customWidth="1"/>
    <col min="6" max="6" width="3.4609375" style="2" customWidth="1"/>
    <col min="7" max="7" width="15.3046875" style="2" customWidth="1"/>
    <col min="8" max="8" width="16.07421875" style="2" customWidth="1"/>
    <col min="9" max="9" width="3.4609375" style="2" customWidth="1"/>
    <col min="10" max="10" width="15.3046875" style="2" customWidth="1"/>
    <col min="11" max="11" width="16.07421875" style="2" customWidth="1"/>
    <col min="12" max="12" width="4.3046875" style="2" customWidth="1"/>
    <col min="13" max="16384" width="11.53515625" style="2"/>
  </cols>
  <sheetData>
    <row r="1" spans="1:11" s="3" customFormat="1" ht="15" customHeight="1" x14ac:dyDescent="0.55000000000000004"/>
    <row r="2" spans="1:11" s="3" customFormat="1" ht="15" customHeight="1" x14ac:dyDescent="0.55000000000000004"/>
    <row r="3" spans="1:11" s="3" customFormat="1" ht="15" customHeight="1" x14ac:dyDescent="0.55000000000000004">
      <c r="A3" s="54" t="s">
        <v>71</v>
      </c>
    </row>
    <row r="4" spans="1:11" s="3" customFormat="1" ht="15" customHeight="1" x14ac:dyDescent="0.55000000000000004"/>
    <row r="5" spans="1:11" s="41" customFormat="1" ht="15" customHeight="1" x14ac:dyDescent="0.55000000000000004">
      <c r="A5" s="59" t="s">
        <v>72</v>
      </c>
      <c r="B5" s="36"/>
      <c r="C5" s="37"/>
      <c r="D5" s="60" t="s">
        <v>73</v>
      </c>
      <c r="E5" s="38"/>
      <c r="F5" s="37"/>
      <c r="G5" s="61" t="s">
        <v>74</v>
      </c>
      <c r="H5" s="39"/>
      <c r="I5" s="37"/>
      <c r="J5" s="62" t="s">
        <v>75</v>
      </c>
      <c r="K5" s="40"/>
    </row>
    <row r="6" spans="1:11" s="41" customFormat="1" ht="20.149999999999999" customHeight="1" x14ac:dyDescent="0.55000000000000004">
      <c r="A6" s="23" t="s">
        <v>0</v>
      </c>
      <c r="B6" s="24" t="s">
        <v>66</v>
      </c>
      <c r="D6" s="23" t="s">
        <v>0</v>
      </c>
      <c r="E6" s="24" t="s">
        <v>66</v>
      </c>
      <c r="G6" s="23" t="s">
        <v>0</v>
      </c>
      <c r="H6" s="24" t="s">
        <v>66</v>
      </c>
      <c r="J6" s="23" t="s">
        <v>0</v>
      </c>
      <c r="K6" s="24" t="s">
        <v>66</v>
      </c>
    </row>
    <row r="7" spans="1:11" s="41" customFormat="1" ht="10" customHeight="1" x14ac:dyDescent="0.55000000000000004">
      <c r="A7" s="21"/>
      <c r="B7" s="26"/>
      <c r="D7" s="21"/>
      <c r="E7" s="26"/>
      <c r="G7" s="21"/>
      <c r="H7" s="26"/>
      <c r="J7" s="21"/>
      <c r="K7" s="26"/>
    </row>
    <row r="8" spans="1:11" s="3" customFormat="1" ht="15" customHeight="1" thickBot="1" x14ac:dyDescent="0.6">
      <c r="A8" s="14" t="s">
        <v>1</v>
      </c>
      <c r="B8" s="11"/>
      <c r="D8" s="14" t="s">
        <v>12</v>
      </c>
      <c r="E8" s="11"/>
      <c r="G8" s="14" t="s">
        <v>23</v>
      </c>
      <c r="H8" s="11"/>
      <c r="J8" s="14" t="s">
        <v>40</v>
      </c>
      <c r="K8" s="11"/>
    </row>
    <row r="9" spans="1:11" s="3" customFormat="1" ht="15" customHeight="1" thickBot="1" x14ac:dyDescent="0.6">
      <c r="A9" s="14" t="s">
        <v>2</v>
      </c>
      <c r="B9" s="12"/>
      <c r="D9" s="14" t="s">
        <v>13</v>
      </c>
      <c r="E9" s="12"/>
      <c r="G9" s="14" t="s">
        <v>24</v>
      </c>
      <c r="H9" s="12"/>
      <c r="J9" s="14" t="s">
        <v>41</v>
      </c>
      <c r="K9" s="12"/>
    </row>
    <row r="10" spans="1:11" s="3" customFormat="1" ht="15" customHeight="1" thickBot="1" x14ac:dyDescent="0.6">
      <c r="A10" s="14" t="s">
        <v>3</v>
      </c>
      <c r="B10" s="12"/>
      <c r="D10" s="14" t="s">
        <v>14</v>
      </c>
      <c r="E10" s="12"/>
      <c r="G10" s="14" t="s">
        <v>25</v>
      </c>
      <c r="H10" s="12"/>
      <c r="J10" s="14" t="s">
        <v>42</v>
      </c>
      <c r="K10" s="12"/>
    </row>
    <row r="11" spans="1:11" s="3" customFormat="1" ht="15" customHeight="1" thickBot="1" x14ac:dyDescent="0.6">
      <c r="A11" s="14" t="s">
        <v>4</v>
      </c>
      <c r="B11" s="12"/>
      <c r="D11" s="14" t="s">
        <v>15</v>
      </c>
      <c r="E11" s="12"/>
      <c r="G11" s="14" t="s">
        <v>26</v>
      </c>
      <c r="H11" s="12"/>
      <c r="J11" s="14" t="s">
        <v>43</v>
      </c>
      <c r="K11" s="12"/>
    </row>
    <row r="12" spans="1:11" s="3" customFormat="1" ht="15" customHeight="1" thickBot="1" x14ac:dyDescent="0.6">
      <c r="A12" s="14" t="s">
        <v>5</v>
      </c>
      <c r="B12" s="12"/>
      <c r="D12" s="14" t="s">
        <v>16</v>
      </c>
      <c r="E12" s="12"/>
      <c r="G12" s="14" t="s">
        <v>27</v>
      </c>
      <c r="H12" s="12"/>
      <c r="J12" s="14" t="s">
        <v>44</v>
      </c>
      <c r="K12" s="12"/>
    </row>
    <row r="13" spans="1:11" s="3" customFormat="1" ht="15" customHeight="1" thickBot="1" x14ac:dyDescent="0.6">
      <c r="A13" s="14" t="s">
        <v>6</v>
      </c>
      <c r="B13" s="12"/>
      <c r="D13" s="14" t="s">
        <v>17</v>
      </c>
      <c r="E13" s="12"/>
      <c r="G13" s="14" t="s">
        <v>28</v>
      </c>
      <c r="H13" s="12"/>
      <c r="J13" s="14" t="s">
        <v>45</v>
      </c>
      <c r="K13" s="12"/>
    </row>
    <row r="14" spans="1:11" s="3" customFormat="1" ht="15" customHeight="1" thickBot="1" x14ac:dyDescent="0.6">
      <c r="A14" s="14" t="s">
        <v>7</v>
      </c>
      <c r="B14" s="12"/>
      <c r="D14" s="14" t="s">
        <v>18</v>
      </c>
      <c r="E14" s="12"/>
      <c r="G14" s="14" t="s">
        <v>29</v>
      </c>
      <c r="H14" s="12"/>
      <c r="J14" s="14" t="s">
        <v>46</v>
      </c>
      <c r="K14" s="12"/>
    </row>
    <row r="15" spans="1:11" s="3" customFormat="1" ht="15" customHeight="1" thickBot="1" x14ac:dyDescent="0.6">
      <c r="A15" s="14" t="s">
        <v>8</v>
      </c>
      <c r="B15" s="12"/>
      <c r="D15" s="14" t="s">
        <v>19</v>
      </c>
      <c r="E15" s="12"/>
      <c r="G15" s="14" t="s">
        <v>30</v>
      </c>
      <c r="H15" s="12"/>
      <c r="J15" s="14" t="s">
        <v>47</v>
      </c>
      <c r="K15" s="12"/>
    </row>
    <row r="16" spans="1:11" s="3" customFormat="1" ht="15" customHeight="1" thickBot="1" x14ac:dyDescent="0.6">
      <c r="A16" s="14" t="s">
        <v>9</v>
      </c>
      <c r="B16" s="12"/>
      <c r="D16" s="14" t="s">
        <v>20</v>
      </c>
      <c r="E16" s="12"/>
      <c r="G16" s="14" t="s">
        <v>31</v>
      </c>
      <c r="H16" s="12"/>
      <c r="J16" s="14" t="s">
        <v>48</v>
      </c>
      <c r="K16" s="12"/>
    </row>
    <row r="17" spans="1:11" s="3" customFormat="1" ht="15" customHeight="1" thickBot="1" x14ac:dyDescent="0.6">
      <c r="A17" s="14" t="s">
        <v>10</v>
      </c>
      <c r="B17" s="12"/>
      <c r="D17" s="14" t="s">
        <v>21</v>
      </c>
      <c r="E17" s="12"/>
      <c r="G17" s="14" t="s">
        <v>32</v>
      </c>
      <c r="H17" s="12"/>
      <c r="J17" s="14"/>
      <c r="K17" s="12"/>
    </row>
    <row r="18" spans="1:11" s="3" customFormat="1" ht="15" customHeight="1" thickBot="1" x14ac:dyDescent="0.6">
      <c r="A18" s="14" t="s">
        <v>11</v>
      </c>
      <c r="B18" s="12"/>
      <c r="D18" s="14" t="s">
        <v>22</v>
      </c>
      <c r="E18" s="12"/>
      <c r="G18" s="14" t="s">
        <v>33</v>
      </c>
      <c r="H18" s="12"/>
      <c r="J18" s="14"/>
      <c r="K18" s="12"/>
    </row>
    <row r="19" spans="1:11" s="3" customFormat="1" ht="15" customHeight="1" thickBot="1" x14ac:dyDescent="0.6">
      <c r="A19" s="14"/>
      <c r="B19" s="12"/>
      <c r="D19" s="14"/>
      <c r="E19" s="12"/>
      <c r="G19" s="14" t="s">
        <v>34</v>
      </c>
      <c r="H19" s="12"/>
      <c r="J19" s="14"/>
      <c r="K19" s="12"/>
    </row>
    <row r="20" spans="1:11" s="3" customFormat="1" ht="15" customHeight="1" thickBot="1" x14ac:dyDescent="0.6">
      <c r="A20" s="14"/>
      <c r="B20" s="12"/>
      <c r="D20" s="14"/>
      <c r="E20" s="12"/>
      <c r="G20" s="14" t="s">
        <v>35</v>
      </c>
      <c r="H20" s="12"/>
      <c r="J20" s="14"/>
      <c r="K20" s="12"/>
    </row>
    <row r="21" spans="1:11" s="3" customFormat="1" ht="15" customHeight="1" thickBot="1" x14ac:dyDescent="0.6">
      <c r="A21" s="14"/>
      <c r="B21" s="12"/>
      <c r="D21" s="14"/>
      <c r="E21" s="12"/>
      <c r="G21" s="14" t="s">
        <v>36</v>
      </c>
      <c r="H21" s="12"/>
      <c r="J21" s="14"/>
      <c r="K21" s="12"/>
    </row>
    <row r="22" spans="1:11" s="3" customFormat="1" ht="15" customHeight="1" thickBot="1" x14ac:dyDescent="0.6">
      <c r="A22" s="14"/>
      <c r="B22" s="12"/>
      <c r="D22" s="14"/>
      <c r="E22" s="12"/>
      <c r="G22" s="14" t="s">
        <v>37</v>
      </c>
      <c r="H22" s="12"/>
      <c r="J22" s="14"/>
      <c r="K22" s="12"/>
    </row>
    <row r="23" spans="1:11" s="3" customFormat="1" ht="15" customHeight="1" thickBot="1" x14ac:dyDescent="0.6">
      <c r="A23" s="14"/>
      <c r="B23" s="12"/>
      <c r="D23" s="14"/>
      <c r="E23" s="12"/>
      <c r="G23" s="14" t="s">
        <v>38</v>
      </c>
      <c r="H23" s="12"/>
      <c r="J23" s="14"/>
      <c r="K23" s="12"/>
    </row>
    <row r="24" spans="1:11" s="3" customFormat="1" ht="15" customHeight="1" thickBot="1" x14ac:dyDescent="0.6">
      <c r="A24" s="14"/>
      <c r="B24" s="12"/>
      <c r="D24" s="14"/>
      <c r="E24" s="12"/>
      <c r="G24" s="14" t="s">
        <v>39</v>
      </c>
      <c r="H24" s="12"/>
      <c r="J24" s="14"/>
      <c r="K24" s="12"/>
    </row>
    <row r="25" spans="1:11" s="3" customFormat="1" ht="15" customHeight="1" x14ac:dyDescent="0.55000000000000004">
      <c r="A25" s="14"/>
      <c r="B25" s="13"/>
      <c r="D25" s="14"/>
      <c r="E25" s="13"/>
      <c r="G25" s="14"/>
      <c r="H25" s="13"/>
      <c r="J25" s="14"/>
      <c r="K25" s="13"/>
    </row>
    <row r="26" spans="1:11" s="3" customFormat="1" ht="10" customHeight="1" x14ac:dyDescent="0.55000000000000004"/>
    <row r="27" spans="1:11" s="21" customFormat="1" ht="20.149999999999999" customHeight="1" x14ac:dyDescent="0.55000000000000004">
      <c r="A27" s="42" t="s">
        <v>51</v>
      </c>
      <c r="B27" s="43">
        <f>SUM(B8:B25)</f>
        <v>0</v>
      </c>
      <c r="D27" s="44" t="s">
        <v>51</v>
      </c>
      <c r="E27" s="43">
        <f>SUM(E8:E25)</f>
        <v>0</v>
      </c>
      <c r="G27" s="44" t="s">
        <v>51</v>
      </c>
      <c r="H27" s="43">
        <f>SUM(H8:H25)</f>
        <v>0</v>
      </c>
      <c r="J27" s="44" t="s">
        <v>51</v>
      </c>
      <c r="K27" s="43">
        <f>SUM(K8:K25)</f>
        <v>0</v>
      </c>
    </row>
    <row r="28" spans="1:11" s="21" customFormat="1" ht="20.149999999999999" customHeight="1" x14ac:dyDescent="0.55000000000000004">
      <c r="A28" s="42" t="s">
        <v>52</v>
      </c>
      <c r="B28" s="43">
        <f>B27*12</f>
        <v>0</v>
      </c>
      <c r="D28" s="21" t="s">
        <v>52</v>
      </c>
      <c r="E28" s="45">
        <f>E27*12</f>
        <v>0</v>
      </c>
      <c r="G28" s="44" t="s">
        <v>52</v>
      </c>
      <c r="H28" s="43">
        <f>H27*12</f>
        <v>0</v>
      </c>
      <c r="J28" s="44" t="s">
        <v>52</v>
      </c>
      <c r="K28" s="43">
        <f>K27*12</f>
        <v>0</v>
      </c>
    </row>
    <row r="29" spans="1:11" s="21" customFormat="1" ht="20.149999999999999" customHeight="1" x14ac:dyDescent="0.55000000000000004">
      <c r="A29" s="42" t="s">
        <v>49</v>
      </c>
      <c r="B29" s="46">
        <f>(B27/Einnahmen!C32)</f>
        <v>0</v>
      </c>
      <c r="D29" s="23" t="s">
        <v>49</v>
      </c>
      <c r="E29" s="47">
        <f>E27/Einnahmen!C32</f>
        <v>0</v>
      </c>
      <c r="G29" s="44" t="s">
        <v>49</v>
      </c>
      <c r="H29" s="46">
        <f>H27/Einnahmen!C32</f>
        <v>0</v>
      </c>
      <c r="J29" s="44" t="s">
        <v>49</v>
      </c>
      <c r="K29" s="46">
        <f>K27/Einnahmen!C32</f>
        <v>0</v>
      </c>
    </row>
    <row r="30" spans="1:11" s="3" customFormat="1" ht="15" customHeight="1" x14ac:dyDescent="0.55000000000000004"/>
    <row r="31" spans="1:11" s="21" customFormat="1" ht="40" customHeight="1" x14ac:dyDescent="0.55000000000000004">
      <c r="A31" s="55" t="s">
        <v>76</v>
      </c>
      <c r="B31" s="55"/>
      <c r="C31" s="55"/>
      <c r="D31" s="56" t="s">
        <v>52</v>
      </c>
      <c r="E31" s="57">
        <f>H31*12</f>
        <v>36000</v>
      </c>
      <c r="F31" s="55"/>
      <c r="G31" s="56" t="s">
        <v>51</v>
      </c>
      <c r="H31" s="58">
        <f>Einnahmen!C32-Ausgaben!B27-Ausgaben!E27-Ausgaben!H27-Ausgaben!K27</f>
        <v>3000</v>
      </c>
      <c r="I31" s="55"/>
      <c r="J31" s="55"/>
      <c r="K31" s="55"/>
    </row>
    <row r="32" spans="1:11" s="3" customFormat="1" ht="15" customHeight="1" x14ac:dyDescent="0.55000000000000004"/>
  </sheetData>
  <sheetProtection algorithmName="SHA-512" hashValue="lY1k925yemjN22BmuJMdD+i+ManJ0o+qcF0kdmFMggdBPLISkDFEXOHrSDjPCC7fxjxDrXJGCQ+p9hH3Zoa53g==" saltValue="ugbfI9Y9IHbItgYy+uUHbQ==" spinCount="100000" sheet="1"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Einnahmen</vt:lpstr>
      <vt:lpstr>Datenüberprüfung</vt:lpstr>
      <vt:lpstr>Ausgaben</vt:lpstr>
      <vt:lpstr>Ausgaben!Druckbereich</vt:lpstr>
      <vt:lpstr>Einnahmen!Druckbereich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Gerhard, Johannes</dc:creator>
  <cp:lastModifiedBy>Gerhard, Dr. Johannes</cp:lastModifiedBy>
  <cp:lastPrinted>2023-10-05T11:23:16Z</cp:lastPrinted>
  <dcterms:created xsi:type="dcterms:W3CDTF">2021-05-04T08:47:53Z</dcterms:created>
  <dcterms:modified xsi:type="dcterms:W3CDTF">2023-10-25T08:02:38Z</dcterms:modified>
</cp:coreProperties>
</file>