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kelliste\"/>
    </mc:Choice>
  </mc:AlternateContent>
  <xr:revisionPtr revIDLastSave="0" documentId="13_ncr:1_{2764E30C-902F-4277-9195-AAA86120AB15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</sheets>
  <definedNames>
    <definedName name="_xlnm.Print_Area" localSheetId="0">Online!$A$1:$F$148</definedName>
    <definedName name="_xlnm.Print_Titles" localSheetId="0">Online!$1:$5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12" l="1"/>
  <c r="F112" i="12"/>
  <c r="F84" i="12"/>
  <c r="F83" i="12"/>
  <c r="F82" i="12"/>
  <c r="F81" i="12"/>
  <c r="F79" i="12"/>
  <c r="F41" i="12"/>
  <c r="F40" i="12"/>
  <c r="F95" i="12"/>
  <c r="F94" i="12"/>
  <c r="F93" i="12"/>
  <c r="F92" i="12"/>
  <c r="F91" i="12"/>
  <c r="F90" i="12"/>
  <c r="F14" i="12"/>
  <c r="F64" i="12"/>
  <c r="F46" i="12"/>
  <c r="F45" i="12"/>
  <c r="F31" i="12"/>
  <c r="F34" i="12"/>
  <c r="F51" i="12"/>
  <c r="F12" i="12"/>
  <c r="F25" i="12"/>
  <c r="F16" i="12"/>
  <c r="F15" i="12"/>
  <c r="F24" i="12"/>
  <c r="F17" i="12"/>
  <c r="F22" i="12"/>
  <c r="F76" i="12"/>
  <c r="F75" i="12"/>
  <c r="F74" i="12"/>
  <c r="F73" i="12"/>
  <c r="F72" i="12"/>
  <c r="F111" i="12"/>
  <c r="F78" i="12"/>
  <c r="F80" i="12"/>
  <c r="F85" i="12"/>
  <c r="F33" i="12"/>
  <c r="F37" i="12"/>
  <c r="F44" i="12"/>
  <c r="F43" i="12"/>
  <c r="F49" i="12"/>
  <c r="F42" i="12"/>
  <c r="F35" i="12"/>
  <c r="F30" i="12"/>
  <c r="F121" i="12"/>
  <c r="F105" i="12"/>
  <c r="F104" i="12"/>
  <c r="F103" i="12"/>
  <c r="F101" i="12"/>
  <c r="F100" i="12"/>
  <c r="F62" i="12"/>
  <c r="F38" i="12"/>
  <c r="F18" i="12"/>
  <c r="F19" i="12"/>
  <c r="F96" i="12"/>
  <c r="F98" i="12"/>
  <c r="F97" i="12"/>
  <c r="F134" i="12"/>
  <c r="F89" i="12"/>
  <c r="F88" i="12"/>
  <c r="F87" i="12"/>
  <c r="F109" i="12"/>
  <c r="F57" i="12"/>
  <c r="F56" i="12"/>
  <c r="F55" i="12"/>
  <c r="F11" i="12"/>
  <c r="F70" i="12"/>
  <c r="F28" i="12" l="1"/>
  <c r="F27" i="12"/>
  <c r="F23" i="12"/>
  <c r="F21" i="12"/>
  <c r="F13" i="12"/>
  <c r="F10" i="12"/>
  <c r="F8" i="12"/>
  <c r="F26" i="12"/>
  <c r="F20" i="12"/>
  <c r="F7" i="12"/>
  <c r="F32" i="12"/>
  <c r="F53" i="12"/>
  <c r="F52" i="12"/>
  <c r="F50" i="12"/>
  <c r="F48" i="12"/>
  <c r="F47" i="12"/>
  <c r="F39" i="12"/>
  <c r="F36" i="12"/>
  <c r="F60" i="12"/>
  <c r="F65" i="12"/>
  <c r="F67" i="12"/>
  <c r="F71" i="12"/>
  <c r="F114" i="12"/>
  <c r="F110" i="12"/>
  <c r="F108" i="12"/>
  <c r="F107" i="12"/>
  <c r="F106" i="12"/>
  <c r="F102" i="12"/>
  <c r="F118" i="12"/>
  <c r="F119" i="12"/>
  <c r="F120" i="12"/>
  <c r="F122" i="12"/>
  <c r="F123" i="12" l="1"/>
  <c r="F68" i="12" l="1"/>
  <c r="B135" i="12" l="1"/>
  <c r="F1" i="12"/>
  <c r="F125" i="12" l="1"/>
  <c r="F126" i="12"/>
  <c r="F127" i="12"/>
  <c r="F124" i="12"/>
  <c r="F131" i="12" l="1"/>
  <c r="F137" i="12" s="1"/>
  <c r="I2" i="12" s="1"/>
</calcChain>
</file>

<file path=xl/sharedStrings.xml><?xml version="1.0" encoding="utf-8"?>
<sst xmlns="http://schemas.openxmlformats.org/spreadsheetml/2006/main" count="286" uniqueCount="164">
  <si>
    <t>Apfel-Calvados</t>
  </si>
  <si>
    <t>Quitten</t>
  </si>
  <si>
    <t>Erdbeere mit Schuss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</si>
  <si>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</si>
  <si>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</si>
  <si>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</si>
  <si>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</si>
  <si>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</si>
  <si>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</si>
  <si>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</si>
  <si>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</si>
  <si>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</si>
  <si>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</si>
  <si>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</si>
  <si>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</si>
  <si>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</si>
  <si>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</si>
  <si>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</si>
  <si>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</si>
  <si>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</si>
  <si>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</si>
  <si>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</si>
  <si>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</si>
  <si>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</si>
  <si>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</si>
  <si>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</si>
  <si>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</si>
  <si>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</si>
  <si>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</si>
  <si>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</si>
  <si>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Geschenkset 1er (ohne Ware)</t>
  </si>
  <si>
    <t>Geschenkset 2er (ohne Ware)</t>
  </si>
  <si>
    <t>Geschenkset 3er (ohne Ware)</t>
  </si>
  <si>
    <t>Erdbeere-Vanille</t>
  </si>
  <si>
    <t>Cranberry</t>
  </si>
  <si>
    <t>100 g</t>
  </si>
  <si>
    <t>Williams Christ Birne</t>
  </si>
  <si>
    <t>Olivenöl Mediterran</t>
  </si>
  <si>
    <t>200 ml</t>
  </si>
  <si>
    <t>Olivenöl Rosmarin</t>
  </si>
  <si>
    <t>Olivenöl Zitrone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</si>
  <si>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</si>
  <si>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</si>
  <si>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</si>
  <si>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</si>
  <si>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</si>
  <si>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</si>
  <si>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</si>
  <si>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</si>
  <si>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</si>
  <si>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</si>
  <si>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Aperol-Spritz</t>
  </si>
  <si>
    <t>Gin-Tonic</t>
  </si>
  <si>
    <t>Olivenöl Peperoni-Pfeffer</t>
  </si>
  <si>
    <t>Bier, Export</t>
  </si>
  <si>
    <t>Riesling Kabinett</t>
  </si>
  <si>
    <t>Geschenk-Sets</t>
  </si>
  <si>
    <t>Geschenk-Set Vegan</t>
  </si>
  <si>
    <t>Olivenöl Knoblauch</t>
  </si>
  <si>
    <t>Gemüse-Aufstrich / Pesto</t>
  </si>
  <si>
    <t>Aufstrich - mit Alkohol</t>
  </si>
  <si>
    <t>Aufstrich - ohne Alkohol</t>
  </si>
  <si>
    <t>Minz-Sirup</t>
  </si>
  <si>
    <t>Rhabarber-Vodka</t>
  </si>
  <si>
    <t>Riesling Sekt</t>
  </si>
  <si>
    <t>Schwarze Johannisbeere - ohne Kerne</t>
  </si>
  <si>
    <t>Blütenhonig cremig</t>
  </si>
  <si>
    <t>Set</t>
  </si>
  <si>
    <t>Johannisbeere-Essigzubereitung</t>
  </si>
  <si>
    <t>Alkoholische Getränke / Liköre</t>
  </si>
  <si>
    <t>Zwetschge-Weinbrand</t>
  </si>
  <si>
    <t>200ml</t>
  </si>
  <si>
    <t>Ingwer-Orange-Zitrone Sirup</t>
  </si>
  <si>
    <t>Aufstrich-Set "Ideal zu Käse" 4er</t>
  </si>
  <si>
    <t>100ml</t>
  </si>
  <si>
    <t>Pfand</t>
  </si>
  <si>
    <t>Holunderblüten-Sirup</t>
  </si>
  <si>
    <t>Hugo-Geschenkset</t>
  </si>
  <si>
    <t>Ja</t>
  </si>
  <si>
    <t>Salat-Dressing-Set (Johannisbeere)</t>
  </si>
  <si>
    <t>Holunderblüten</t>
  </si>
  <si>
    <t>Träubles-Gsälz</t>
  </si>
  <si>
    <t>200 g</t>
  </si>
  <si>
    <t>Zwetschge</t>
  </si>
  <si>
    <t>Apfel-Zwetschge</t>
  </si>
  <si>
    <t>Lecker Essen</t>
  </si>
  <si>
    <t>Schnäpsles-Set</t>
  </si>
  <si>
    <t>4 x 40ml</t>
  </si>
  <si>
    <t>4 x 53 g</t>
  </si>
  <si>
    <t>Auswahlhilfe</t>
  </si>
  <si>
    <t>Pesto Tomate-Chili</t>
  </si>
  <si>
    <t>125g</t>
  </si>
  <si>
    <t>Cafe Fernandez</t>
  </si>
  <si>
    <t>Vater-Strauss</t>
  </si>
  <si>
    <t>Hell's</t>
  </si>
  <si>
    <t>Schwarza Hund</t>
  </si>
  <si>
    <t>Pils 1250</t>
  </si>
  <si>
    <t>Granatapfel-Essigzubereitung</t>
  </si>
  <si>
    <t>Bier-Senf</t>
  </si>
  <si>
    <t>Vesper-Stange</t>
  </si>
  <si>
    <t>100g</t>
  </si>
  <si>
    <t>4er-Set</t>
  </si>
  <si>
    <t>Lieferung? 5,95 €.- pro Paket</t>
  </si>
  <si>
    <t>Honig-Whiskey-Senf</t>
  </si>
  <si>
    <t>Saucen/Dip/Chutney/Senf</t>
  </si>
  <si>
    <t>Öle/Essigzubereitung/Salz</t>
  </si>
  <si>
    <t>Rosa Kristallsalz Chili</t>
  </si>
  <si>
    <t>20g</t>
  </si>
  <si>
    <t>Ur-Salz Bärlauch</t>
  </si>
  <si>
    <t>18g</t>
  </si>
  <si>
    <t>Regionales "Ideal zu Käse" 3er</t>
  </si>
  <si>
    <t>3 x 53g</t>
  </si>
  <si>
    <t>Rhabarber-Erdbeere Lillet</t>
  </si>
  <si>
    <t>Himbeere</t>
  </si>
  <si>
    <t>Apfel-Erdbeere</t>
  </si>
  <si>
    <t>Drei-Frucht</t>
  </si>
  <si>
    <t>Kaffee</t>
  </si>
  <si>
    <t>Rhabarber-Apfel</t>
  </si>
  <si>
    <t>Kirsche - Gelee</t>
  </si>
  <si>
    <t>Kirsche - Marmelade</t>
  </si>
  <si>
    <t>Feige</t>
  </si>
  <si>
    <t>Aprikose</t>
  </si>
  <si>
    <t>Pesto Basilikum</t>
  </si>
  <si>
    <t>Geschenk-Sets / Sirup</t>
  </si>
  <si>
    <t>Kirsche-Essigzubereitung</t>
  </si>
  <si>
    <t>Kirsch-Whiskey-Likör</t>
  </si>
  <si>
    <t>Whiskey-Honig Likör</t>
  </si>
  <si>
    <t>Alkoholhaltiges Getränk Erdbeere</t>
  </si>
  <si>
    <t>120 g</t>
  </si>
  <si>
    <t>Orange-Rum</t>
  </si>
  <si>
    <t>Mon Cheri Kirsche</t>
  </si>
  <si>
    <t>Rum-Traube</t>
  </si>
  <si>
    <t>220 g</t>
  </si>
  <si>
    <t>Kiwi-Li</t>
  </si>
  <si>
    <t>Kiwi-Traum</t>
  </si>
  <si>
    <t>Vodka-Feige</t>
  </si>
  <si>
    <t>Trauben-Schokolade</t>
  </si>
  <si>
    <t>Kiwi</t>
  </si>
  <si>
    <t>Kiwi-Banane</t>
  </si>
  <si>
    <t>Pesto Walnuss</t>
  </si>
  <si>
    <t>Eingelegte Gurke</t>
  </si>
  <si>
    <t>190 gr</t>
  </si>
  <si>
    <t>Rotwein-Bärlauch-Senf</t>
  </si>
  <si>
    <t>Quitten-Apfel-Amaretto</t>
  </si>
  <si>
    <t>110 g</t>
  </si>
  <si>
    <t>Gin-Toni-Johannisbeere</t>
  </si>
  <si>
    <t>210 g</t>
  </si>
  <si>
    <t>Pesto Bärlauch</t>
  </si>
  <si>
    <t>90 g</t>
  </si>
  <si>
    <t>Sauce/Dip Asia süß-sauer-scharf</t>
  </si>
  <si>
    <t>Sauce/Dip Bärlauch/Rotwein</t>
  </si>
  <si>
    <t>Sauce/Dip BBQ scharfer Honig</t>
  </si>
  <si>
    <t>Sauce/Dip Rauchiger Whiskey</t>
  </si>
  <si>
    <t>Chutney Mango-Chili</t>
  </si>
  <si>
    <t>Chutney Zwiebel-Rotwein</t>
  </si>
  <si>
    <t>Aperol-Holunder</t>
  </si>
  <si>
    <t>Apfel-Kiwi</t>
  </si>
  <si>
    <t>Holunderblüte Cranberry</t>
  </si>
  <si>
    <t>Holunderblüte Schw.Johannisbeere</t>
  </si>
  <si>
    <t>Honig</t>
  </si>
  <si>
    <t>Rhabarber-Sirup</t>
  </si>
  <si>
    <t>Erdbeer-Bowle-Set</t>
  </si>
  <si>
    <t>Rhabarber-Cocktail-Set</t>
  </si>
  <si>
    <t>Rhabarber-Essigzubereitung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</si>
</sst>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8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8" fontId="3" fillId="0" borderId="20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6" fillId="7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6" fillId="11" borderId="14" xfId="0" applyFont="1" applyFill="1" applyBorder="1"/>
    <xf numFmtId="0" fontId="6" fillId="11" borderId="15" xfId="0" applyFont="1" applyFill="1" applyBorder="1"/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12" borderId="0" xfId="0" applyFont="1" applyFill="1"/>
    <xf numFmtId="0" fontId="6" fillId="7" borderId="6" xfId="0" applyFont="1" applyFill="1" applyBorder="1"/>
    <xf numFmtId="0" fontId="3" fillId="0" borderId="0" xfId="0" applyFont="1" applyAlignment="1">
      <alignment horizontal="left" vertical="center"/>
    </xf>
    <xf numFmtId="0" fontId="4" fillId="0" borderId="6" xfId="0" applyFont="1" applyBorder="1"/>
    <xf numFmtId="8" fontId="4" fillId="0" borderId="6" xfId="0" applyNumberFormat="1" applyFont="1" applyBorder="1"/>
    <xf numFmtId="8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8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19" fillId="0" borderId="17" xfId="0" applyFont="1" applyBorder="1"/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showGridLines="0" showZeros="0" tabSelected="1" zoomScale="74" zoomScaleNormal="74" zoomScaleSheetLayoutView="70" workbookViewId="0">
      <pane ySplit="5" topLeftCell="A6" activePane="bottomLeft" state="frozen"/>
      <selection pane="bottomLeft" activeCell="A121" sqref="A121:XFD121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22</v>
      </c>
      <c r="B1" s="15"/>
      <c r="C1" s="16"/>
      <c r="D1" s="17" t="s">
        <v>9</v>
      </c>
      <c r="E1" s="17"/>
      <c r="F1" s="69">
        <f ca="1">TODAY()</f>
        <v>45473</v>
      </c>
      <c r="L1" s="99">
        <v>0</v>
      </c>
    </row>
    <row r="2" spans="1:12" s="12" customFormat="1" ht="31.2" x14ac:dyDescent="0.6">
      <c r="A2" s="18" t="s">
        <v>25</v>
      </c>
      <c r="B2" s="18"/>
      <c r="C2" s="19"/>
      <c r="D2" s="19"/>
      <c r="E2" s="19"/>
      <c r="I2" s="87">
        <f>+F137</f>
        <v>5.95</v>
      </c>
      <c r="L2" s="99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99" t="s">
        <v>89</v>
      </c>
    </row>
    <row r="4" spans="1:12" s="12" customFormat="1" ht="31.2" x14ac:dyDescent="0.6">
      <c r="A4" s="2" t="s">
        <v>23</v>
      </c>
      <c r="B4" s="2"/>
      <c r="C4" s="3"/>
      <c r="D4" s="3"/>
      <c r="E4" s="3"/>
      <c r="H4" s="85"/>
      <c r="I4" s="79"/>
    </row>
    <row r="5" spans="1:12" ht="52.5" customHeight="1" x14ac:dyDescent="0.3">
      <c r="A5" s="105" t="s">
        <v>24</v>
      </c>
      <c r="B5" s="11"/>
    </row>
    <row r="6" spans="1:12" s="4" customFormat="1" ht="28.8" x14ac:dyDescent="0.55000000000000004">
      <c r="A6" s="80" t="s">
        <v>60</v>
      </c>
      <c r="B6" s="80"/>
      <c r="C6" s="67" t="s">
        <v>44</v>
      </c>
      <c r="D6" s="67" t="s">
        <v>8</v>
      </c>
      <c r="E6" s="67" t="s">
        <v>75</v>
      </c>
      <c r="F6" s="67" t="s">
        <v>10</v>
      </c>
    </row>
    <row r="7" spans="1:12" s="13" customFormat="1" ht="21" hidden="1" x14ac:dyDescent="0.4">
      <c r="A7" s="41" t="s">
        <v>0</v>
      </c>
      <c r="B7" s="41" t="s">
        <v>26</v>
      </c>
      <c r="C7" s="36">
        <v>5</v>
      </c>
      <c r="D7" s="37"/>
      <c r="E7" s="43">
        <v>0.2</v>
      </c>
      <c r="F7" s="68">
        <f t="shared" ref="F7:F28" si="0">IFERROR(((C7+E7)*D7),)</f>
        <v>0</v>
      </c>
    </row>
    <row r="8" spans="1:12" s="13" customFormat="1" ht="21" x14ac:dyDescent="0.4">
      <c r="A8" s="42" t="s">
        <v>51</v>
      </c>
      <c r="B8" s="42" t="s">
        <v>35</v>
      </c>
      <c r="C8" s="38">
        <v>4.3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155</v>
      </c>
      <c r="B9" s="42" t="s">
        <v>35</v>
      </c>
      <c r="C9" s="38">
        <v>4.3</v>
      </c>
      <c r="D9" s="39"/>
      <c r="E9" s="43">
        <v>0.2</v>
      </c>
      <c r="F9" s="43"/>
    </row>
    <row r="10" spans="1:12" s="13" customFormat="1" ht="21" x14ac:dyDescent="0.4">
      <c r="A10" s="42" t="s">
        <v>54</v>
      </c>
      <c r="B10" s="42" t="s">
        <v>35</v>
      </c>
      <c r="C10" s="38">
        <v>4.3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92</v>
      </c>
      <c r="B11" s="42" t="s">
        <v>128</v>
      </c>
      <c r="C11" s="38">
        <v>5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2</v>
      </c>
      <c r="B12" s="42" t="s">
        <v>26</v>
      </c>
      <c r="C12" s="38">
        <v>5.3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52</v>
      </c>
      <c r="B13" s="42" t="s">
        <v>29</v>
      </c>
      <c r="C13" s="38">
        <v>7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145</v>
      </c>
      <c r="B14" s="42" t="s">
        <v>29</v>
      </c>
      <c r="C14" s="38">
        <v>7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133</v>
      </c>
      <c r="B15" s="42" t="s">
        <v>29</v>
      </c>
      <c r="C15" s="38">
        <v>5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134</v>
      </c>
      <c r="B16" s="42" t="s">
        <v>29</v>
      </c>
      <c r="C16" s="38">
        <v>5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130</v>
      </c>
      <c r="B17" s="42" t="s">
        <v>35</v>
      </c>
      <c r="C17" s="38">
        <v>4.3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129</v>
      </c>
      <c r="B18" s="42" t="s">
        <v>35</v>
      </c>
      <c r="C18" s="38">
        <v>4.3</v>
      </c>
      <c r="D18" s="39"/>
      <c r="E18" s="43">
        <v>0.2</v>
      </c>
      <c r="F18" s="43">
        <f t="shared" si="0"/>
        <v>0</v>
      </c>
    </row>
    <row r="19" spans="1:6" s="13" customFormat="1" ht="21" x14ac:dyDescent="0.4">
      <c r="A19" s="42" t="s">
        <v>112</v>
      </c>
      <c r="B19" s="42" t="s">
        <v>26</v>
      </c>
      <c r="C19" s="38">
        <v>5.3</v>
      </c>
      <c r="D19" s="39"/>
      <c r="E19" s="43">
        <v>0.2</v>
      </c>
      <c r="F19" s="43">
        <f>IFERROR(((C19+E19)*D19),)</f>
        <v>0</v>
      </c>
    </row>
    <row r="20" spans="1:6" s="13" customFormat="1" ht="21" x14ac:dyDescent="0.4">
      <c r="A20" s="42" t="s">
        <v>63</v>
      </c>
      <c r="B20" s="42" t="s">
        <v>91</v>
      </c>
      <c r="C20" s="38">
        <v>5</v>
      </c>
      <c r="D20" s="39"/>
      <c r="E20" s="43">
        <v>0.2</v>
      </c>
      <c r="F20" s="43">
        <f>IFERROR(((C20+E20)*D20),)</f>
        <v>0</v>
      </c>
    </row>
    <row r="21" spans="1:6" s="13" customFormat="1" ht="21" x14ac:dyDescent="0.4">
      <c r="A21" s="42" t="s">
        <v>55</v>
      </c>
      <c r="B21" s="42" t="s">
        <v>35</v>
      </c>
      <c r="C21" s="38">
        <v>4.3</v>
      </c>
      <c r="D21" s="39"/>
      <c r="E21" s="43">
        <v>0.2</v>
      </c>
      <c r="F21" s="43">
        <f t="shared" si="0"/>
        <v>0</v>
      </c>
    </row>
    <row r="22" spans="1:6" s="13" customFormat="1" ht="21" x14ac:dyDescent="0.4">
      <c r="A22" s="42" t="s">
        <v>143</v>
      </c>
      <c r="B22" s="42" t="s">
        <v>144</v>
      </c>
      <c r="C22" s="38">
        <v>5</v>
      </c>
      <c r="D22" s="39"/>
      <c r="E22" s="43">
        <v>0.2</v>
      </c>
      <c r="F22" s="43">
        <f t="shared" si="0"/>
        <v>0</v>
      </c>
    </row>
    <row r="23" spans="1:6" s="13" customFormat="1" ht="21" x14ac:dyDescent="0.4">
      <c r="A23" s="42" t="s">
        <v>64</v>
      </c>
      <c r="B23" s="42" t="s">
        <v>35</v>
      </c>
      <c r="C23" s="38">
        <v>4.3</v>
      </c>
      <c r="D23" s="39"/>
      <c r="E23" s="43">
        <v>0.2</v>
      </c>
      <c r="F23" s="43">
        <f t="shared" si="0"/>
        <v>0</v>
      </c>
    </row>
    <row r="24" spans="1:6" s="13" customFormat="1" ht="21" x14ac:dyDescent="0.4">
      <c r="A24" s="42" t="s">
        <v>131</v>
      </c>
      <c r="B24" s="42" t="s">
        <v>132</v>
      </c>
      <c r="C24" s="38">
        <v>5.5</v>
      </c>
      <c r="D24" s="39"/>
      <c r="E24" s="43">
        <v>0.2</v>
      </c>
      <c r="F24" s="43">
        <f t="shared" si="0"/>
        <v>0</v>
      </c>
    </row>
    <row r="25" spans="1:6" s="13" customFormat="1" ht="21" x14ac:dyDescent="0.4">
      <c r="A25" s="42" t="s">
        <v>135</v>
      </c>
      <c r="B25" s="42" t="s">
        <v>35</v>
      </c>
      <c r="C25" s="38">
        <v>4.3</v>
      </c>
      <c r="D25" s="39"/>
      <c r="E25" s="43">
        <v>0.2</v>
      </c>
      <c r="F25" s="43">
        <f t="shared" si="0"/>
        <v>0</v>
      </c>
    </row>
    <row r="26" spans="1:6" s="13" customFormat="1" ht="21" x14ac:dyDescent="0.4">
      <c r="A26" s="42" t="s">
        <v>3</v>
      </c>
      <c r="B26" s="42" t="s">
        <v>29</v>
      </c>
      <c r="C26" s="38">
        <v>6</v>
      </c>
      <c r="D26" s="39"/>
      <c r="E26" s="43">
        <v>0.2</v>
      </c>
      <c r="F26" s="43">
        <f>IFERROR(((C26+E26)*D26),)</f>
        <v>0</v>
      </c>
    </row>
    <row r="27" spans="1:6" s="13" customFormat="1" ht="21" x14ac:dyDescent="0.4">
      <c r="A27" s="42" t="s">
        <v>36</v>
      </c>
      <c r="B27" s="42" t="s">
        <v>35</v>
      </c>
      <c r="C27" s="38">
        <v>4.3</v>
      </c>
      <c r="D27" s="39"/>
      <c r="E27" s="43">
        <v>0.2</v>
      </c>
      <c r="F27" s="43">
        <f t="shared" si="0"/>
        <v>0</v>
      </c>
    </row>
    <row r="28" spans="1:6" s="13" customFormat="1" ht="21" x14ac:dyDescent="0.4">
      <c r="A28" s="40" t="s">
        <v>70</v>
      </c>
      <c r="B28" s="40" t="s">
        <v>26</v>
      </c>
      <c r="C28" s="34">
        <v>5.3</v>
      </c>
      <c r="D28" s="35"/>
      <c r="E28" s="43">
        <v>0.2</v>
      </c>
      <c r="F28" s="45">
        <f t="shared" si="0"/>
        <v>0</v>
      </c>
    </row>
    <row r="29" spans="1:6" s="4" customFormat="1" ht="28.8" x14ac:dyDescent="0.55000000000000004">
      <c r="A29" s="81" t="s">
        <v>61</v>
      </c>
      <c r="B29" s="81"/>
      <c r="C29" s="67" t="s">
        <v>44</v>
      </c>
      <c r="D29" s="67" t="s">
        <v>8</v>
      </c>
      <c r="E29" s="67" t="s">
        <v>75</v>
      </c>
      <c r="F29" s="67" t="s">
        <v>10</v>
      </c>
    </row>
    <row r="30" spans="1:6" s="13" customFormat="1" ht="21" x14ac:dyDescent="0.4">
      <c r="A30" s="42" t="s">
        <v>114</v>
      </c>
      <c r="B30" s="42" t="s">
        <v>26</v>
      </c>
      <c r="C30" s="38">
        <v>4.3</v>
      </c>
      <c r="D30" s="39"/>
      <c r="E30" s="43">
        <v>0.2</v>
      </c>
      <c r="F30" s="43">
        <f t="shared" ref="F30:F53" si="1">IFERROR(((C30+E30)*D30),)</f>
        <v>0</v>
      </c>
    </row>
    <row r="31" spans="1:6" s="13" customFormat="1" ht="21" x14ac:dyDescent="0.4">
      <c r="A31" s="42" t="s">
        <v>156</v>
      </c>
      <c r="B31" s="42" t="s">
        <v>82</v>
      </c>
      <c r="C31" s="38">
        <v>4.3</v>
      </c>
      <c r="D31" s="39"/>
      <c r="E31" s="43">
        <v>2</v>
      </c>
      <c r="F31" s="43">
        <f t="shared" si="1"/>
        <v>0</v>
      </c>
    </row>
    <row r="32" spans="1:6" s="13" customFormat="1" ht="21" x14ac:dyDescent="0.4">
      <c r="A32" s="42" t="s">
        <v>84</v>
      </c>
      <c r="B32" s="42" t="s">
        <v>29</v>
      </c>
      <c r="C32" s="38">
        <v>4.3</v>
      </c>
      <c r="D32" s="39"/>
      <c r="E32" s="43">
        <v>0.2</v>
      </c>
      <c r="F32" s="43">
        <f>IFERROR(((C32+E32)*D32),)</f>
        <v>0</v>
      </c>
    </row>
    <row r="33" spans="1:6" s="13" customFormat="1" ht="21" x14ac:dyDescent="0.4">
      <c r="A33" s="42" t="s">
        <v>121</v>
      </c>
      <c r="B33" s="42" t="s">
        <v>29</v>
      </c>
      <c r="C33" s="38">
        <v>4.3</v>
      </c>
      <c r="D33" s="39"/>
      <c r="E33" s="43">
        <v>0.2</v>
      </c>
      <c r="F33" s="43">
        <f>IFERROR(((C33+E33)*D33),)</f>
        <v>0</v>
      </c>
    </row>
    <row r="34" spans="1:6" s="13" customFormat="1" ht="21" x14ac:dyDescent="0.4">
      <c r="A34" s="42" t="s">
        <v>34</v>
      </c>
      <c r="B34" s="42" t="s">
        <v>35</v>
      </c>
      <c r="C34" s="38">
        <v>4.2</v>
      </c>
      <c r="D34" s="39"/>
      <c r="E34" s="43">
        <v>0.2</v>
      </c>
      <c r="F34" s="43">
        <f t="shared" si="1"/>
        <v>0</v>
      </c>
    </row>
    <row r="35" spans="1:6" s="13" customFormat="1" ht="21" x14ac:dyDescent="0.4">
      <c r="A35" s="42" t="s">
        <v>115</v>
      </c>
      <c r="B35" s="42" t="s">
        <v>26</v>
      </c>
      <c r="C35" s="38">
        <v>4.3</v>
      </c>
      <c r="D35" s="39"/>
      <c r="E35" s="43">
        <v>0.2</v>
      </c>
      <c r="F35" s="43">
        <f t="shared" si="1"/>
        <v>0</v>
      </c>
    </row>
    <row r="36" spans="1:6" s="13" customFormat="1" ht="21" x14ac:dyDescent="0.4">
      <c r="A36" s="42" t="s">
        <v>33</v>
      </c>
      <c r="B36" s="42" t="s">
        <v>82</v>
      </c>
      <c r="C36" s="38">
        <v>4.3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120</v>
      </c>
      <c r="B37" s="42" t="s">
        <v>35</v>
      </c>
      <c r="C37" s="38">
        <v>4.2</v>
      </c>
      <c r="D37" s="39"/>
      <c r="E37" s="43">
        <v>0.2</v>
      </c>
      <c r="F37" s="43">
        <f>IFERROR(((C37+E37)*D37),)</f>
        <v>0</v>
      </c>
    </row>
    <row r="38" spans="1:6" s="13" customFormat="1" ht="21" x14ac:dyDescent="0.4">
      <c r="A38" s="42" t="s">
        <v>113</v>
      </c>
      <c r="B38" s="42" t="s">
        <v>82</v>
      </c>
      <c r="C38" s="38">
        <v>4.3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80</v>
      </c>
      <c r="B39" s="42" t="s">
        <v>26</v>
      </c>
      <c r="C39" s="38">
        <v>4.3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157</v>
      </c>
      <c r="B40" s="42" t="s">
        <v>29</v>
      </c>
      <c r="C40" s="38">
        <v>4.3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158</v>
      </c>
      <c r="B41" s="42" t="s">
        <v>29</v>
      </c>
      <c r="C41" s="38">
        <v>4.3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116</v>
      </c>
      <c r="B42" s="42" t="s">
        <v>26</v>
      </c>
      <c r="C42" s="38">
        <v>4.3</v>
      </c>
      <c r="D42" s="39"/>
      <c r="E42" s="43">
        <v>0.2</v>
      </c>
      <c r="F42" s="43">
        <f t="shared" si="1"/>
        <v>0</v>
      </c>
    </row>
    <row r="43" spans="1:6" s="13" customFormat="1" ht="21" x14ac:dyDescent="0.4">
      <c r="A43" s="42" t="s">
        <v>118</v>
      </c>
      <c r="B43" s="42" t="s">
        <v>82</v>
      </c>
      <c r="C43" s="38">
        <v>4.3</v>
      </c>
      <c r="D43" s="39"/>
      <c r="E43" s="43">
        <v>0.2</v>
      </c>
      <c r="F43" s="43">
        <f t="shared" si="1"/>
        <v>0</v>
      </c>
    </row>
    <row r="44" spans="1:6" s="13" customFormat="1" ht="21" x14ac:dyDescent="0.4">
      <c r="A44" s="42" t="s">
        <v>119</v>
      </c>
      <c r="B44" s="42" t="s">
        <v>82</v>
      </c>
      <c r="C44" s="38">
        <v>4.3</v>
      </c>
      <c r="D44" s="39"/>
      <c r="E44" s="43">
        <v>0.2</v>
      </c>
      <c r="F44" s="43">
        <f t="shared" si="1"/>
        <v>0</v>
      </c>
    </row>
    <row r="45" spans="1:6" s="13" customFormat="1" ht="21" x14ac:dyDescent="0.4">
      <c r="A45" s="42" t="s">
        <v>137</v>
      </c>
      <c r="B45" s="42" t="s">
        <v>29</v>
      </c>
      <c r="C45" s="38">
        <v>4.3</v>
      </c>
      <c r="D45" s="39"/>
      <c r="E45" s="43">
        <v>0.2</v>
      </c>
      <c r="F45" s="43">
        <f t="shared" si="1"/>
        <v>0</v>
      </c>
    </row>
    <row r="46" spans="1:6" s="13" customFormat="1" ht="21" x14ac:dyDescent="0.4">
      <c r="A46" s="42" t="s">
        <v>138</v>
      </c>
      <c r="B46" s="42" t="s">
        <v>29</v>
      </c>
      <c r="C46" s="38">
        <v>4.3</v>
      </c>
      <c r="D46" s="39"/>
      <c r="E46" s="43">
        <v>0.2</v>
      </c>
      <c r="F46" s="43">
        <f t="shared" si="1"/>
        <v>0</v>
      </c>
    </row>
    <row r="47" spans="1:6" s="13" customFormat="1" ht="21" x14ac:dyDescent="0.4">
      <c r="A47" s="42" t="s">
        <v>28</v>
      </c>
      <c r="B47" s="42" t="s">
        <v>146</v>
      </c>
      <c r="C47" s="38">
        <v>4.3</v>
      </c>
      <c r="D47" s="39"/>
      <c r="E47" s="43">
        <v>0.2</v>
      </c>
      <c r="F47" s="43">
        <f t="shared" si="1"/>
        <v>0</v>
      </c>
    </row>
    <row r="48" spans="1:6" s="13" customFormat="1" ht="21" x14ac:dyDescent="0.4">
      <c r="A48" s="42" t="s">
        <v>1</v>
      </c>
      <c r="B48" s="42" t="s">
        <v>26</v>
      </c>
      <c r="C48" s="38">
        <v>5.3</v>
      </c>
      <c r="D48" s="39"/>
      <c r="E48" s="43">
        <v>0.2</v>
      </c>
      <c r="F48" s="43">
        <f t="shared" si="1"/>
        <v>0</v>
      </c>
    </row>
    <row r="49" spans="1:6" s="13" customFormat="1" ht="21" x14ac:dyDescent="0.4">
      <c r="A49" s="42" t="s">
        <v>117</v>
      </c>
      <c r="B49" s="42" t="s">
        <v>26</v>
      </c>
      <c r="C49" s="38">
        <v>4.3</v>
      </c>
      <c r="D49" s="39"/>
      <c r="E49" s="43">
        <v>0.2</v>
      </c>
      <c r="F49" s="43">
        <f t="shared" si="1"/>
        <v>0</v>
      </c>
    </row>
    <row r="50" spans="1:6" s="13" customFormat="1" ht="21" x14ac:dyDescent="0.4">
      <c r="A50" s="42" t="s">
        <v>65</v>
      </c>
      <c r="B50" s="42" t="s">
        <v>26</v>
      </c>
      <c r="C50" s="38">
        <v>4.3</v>
      </c>
      <c r="D50" s="39"/>
      <c r="E50" s="43">
        <v>0.2</v>
      </c>
      <c r="F50" s="43">
        <f t="shared" si="1"/>
        <v>0</v>
      </c>
    </row>
    <row r="51" spans="1:6" s="13" customFormat="1" ht="21" x14ac:dyDescent="0.4">
      <c r="A51" s="42" t="s">
        <v>136</v>
      </c>
      <c r="B51" s="42" t="s">
        <v>26</v>
      </c>
      <c r="C51" s="38">
        <v>4.3</v>
      </c>
      <c r="D51" s="39"/>
      <c r="E51" s="43">
        <v>0.2</v>
      </c>
      <c r="F51" s="43">
        <f t="shared" si="1"/>
        <v>0</v>
      </c>
    </row>
    <row r="52" spans="1:6" s="13" customFormat="1" ht="21" x14ac:dyDescent="0.4">
      <c r="A52" s="42" t="s">
        <v>81</v>
      </c>
      <c r="B52" s="42" t="s">
        <v>26</v>
      </c>
      <c r="C52" s="38">
        <v>4.3</v>
      </c>
      <c r="D52" s="39"/>
      <c r="E52" s="43">
        <v>0.2</v>
      </c>
      <c r="F52" s="43">
        <f t="shared" si="1"/>
        <v>0</v>
      </c>
    </row>
    <row r="53" spans="1:6" s="13" customFormat="1" ht="21" x14ac:dyDescent="0.4">
      <c r="A53" s="42" t="s">
        <v>83</v>
      </c>
      <c r="B53" s="42" t="s">
        <v>26</v>
      </c>
      <c r="C53" s="38">
        <v>4.3</v>
      </c>
      <c r="D53" s="39"/>
      <c r="E53" s="43">
        <v>0.2</v>
      </c>
      <c r="F53" s="43">
        <f t="shared" si="1"/>
        <v>0</v>
      </c>
    </row>
    <row r="54" spans="1:6" s="4" customFormat="1" ht="30" customHeight="1" x14ac:dyDescent="0.55000000000000004">
      <c r="A54" s="103" t="s">
        <v>93</v>
      </c>
      <c r="B54" s="5"/>
      <c r="C54" s="21"/>
      <c r="D54" s="21"/>
      <c r="E54" s="8"/>
      <c r="F54" s="8"/>
    </row>
    <row r="55" spans="1:6" s="13" customFormat="1" ht="21" x14ac:dyDescent="0.4">
      <c r="A55" s="42" t="s">
        <v>94</v>
      </c>
      <c r="B55" s="42" t="s">
        <v>35</v>
      </c>
      <c r="C55" s="38">
        <v>4.3</v>
      </c>
      <c r="D55" s="39"/>
      <c r="E55" s="43">
        <v>0.2</v>
      </c>
      <c r="F55" s="43">
        <f t="shared" ref="F55:F56" si="2">IFERROR(((C55+E55)*D55),)</f>
        <v>0</v>
      </c>
    </row>
    <row r="56" spans="1:6" s="13" customFormat="1" ht="21" x14ac:dyDescent="0.4">
      <c r="A56" s="42" t="s">
        <v>95</v>
      </c>
      <c r="B56" s="42" t="s">
        <v>35</v>
      </c>
      <c r="C56" s="38">
        <v>4.3</v>
      </c>
      <c r="D56" s="39"/>
      <c r="E56" s="43">
        <v>0.2</v>
      </c>
      <c r="F56" s="43">
        <f t="shared" si="2"/>
        <v>0</v>
      </c>
    </row>
    <row r="57" spans="1:6" s="13" customFormat="1" ht="21" x14ac:dyDescent="0.4">
      <c r="A57" s="42" t="s">
        <v>96</v>
      </c>
      <c r="B57" s="42" t="s">
        <v>35</v>
      </c>
      <c r="C57" s="38">
        <v>4.3</v>
      </c>
      <c r="D57" s="39"/>
      <c r="E57" s="43">
        <v>0.2</v>
      </c>
      <c r="F57" s="43">
        <f t="shared" ref="F57" si="3">IFERROR(((C57+E57)*D57),)</f>
        <v>0</v>
      </c>
    </row>
    <row r="58" spans="1:6" s="4" customFormat="1" ht="4.5" customHeight="1" x14ac:dyDescent="0.55000000000000004">
      <c r="A58" s="5"/>
      <c r="B58" s="5"/>
      <c r="C58" s="21"/>
      <c r="D58" s="21"/>
      <c r="E58" s="8"/>
      <c r="F58" s="8"/>
    </row>
    <row r="59" spans="1:6" s="13" customFormat="1" ht="28.8" x14ac:dyDescent="0.55000000000000004">
      <c r="A59" s="82" t="s">
        <v>159</v>
      </c>
      <c r="B59" s="82"/>
      <c r="C59" s="50" t="s">
        <v>44</v>
      </c>
      <c r="D59" s="50" t="s">
        <v>8</v>
      </c>
      <c r="E59" s="46" t="s">
        <v>75</v>
      </c>
      <c r="F59" s="46" t="s">
        <v>10</v>
      </c>
    </row>
    <row r="60" spans="1:6" s="13" customFormat="1" ht="21" x14ac:dyDescent="0.4">
      <c r="A60" s="42" t="s">
        <v>66</v>
      </c>
      <c r="B60" s="42" t="s">
        <v>29</v>
      </c>
      <c r="C60" s="38">
        <v>4.5</v>
      </c>
      <c r="D60" s="39"/>
      <c r="E60" s="43">
        <v>0.2</v>
      </c>
      <c r="F60" s="43">
        <f t="shared" ref="F60" si="4">IFERROR(((C60+E60)*D60),)</f>
        <v>0</v>
      </c>
    </row>
    <row r="61" spans="1:6" s="4" customFormat="1" ht="28.8" x14ac:dyDescent="0.55000000000000004">
      <c r="A61" s="83" t="s">
        <v>59</v>
      </c>
      <c r="B61" s="84"/>
      <c r="C61" s="67" t="s">
        <v>44</v>
      </c>
      <c r="D61" s="67" t="s">
        <v>8</v>
      </c>
      <c r="E61" s="67" t="s">
        <v>75</v>
      </c>
      <c r="F61" s="67" t="s">
        <v>10</v>
      </c>
    </row>
    <row r="62" spans="1:6" s="13" customFormat="1" ht="21" x14ac:dyDescent="0.4">
      <c r="A62" s="112" t="s">
        <v>122</v>
      </c>
      <c r="B62" s="42" t="s">
        <v>148</v>
      </c>
      <c r="C62" s="38">
        <v>4.8</v>
      </c>
      <c r="D62" s="39"/>
      <c r="E62" s="38">
        <v>0.2</v>
      </c>
      <c r="F62" s="68">
        <f t="shared" ref="F62:F65" si="5">IFERROR(((C62+E62)*D62),)</f>
        <v>0</v>
      </c>
    </row>
    <row r="63" spans="1:6" s="13" customFormat="1" ht="21" x14ac:dyDescent="0.4">
      <c r="A63" s="112" t="s">
        <v>147</v>
      </c>
      <c r="B63" s="42" t="s">
        <v>148</v>
      </c>
      <c r="C63" s="38">
        <v>4.8</v>
      </c>
      <c r="D63" s="39"/>
      <c r="E63" s="38">
        <v>0.2</v>
      </c>
      <c r="F63" s="68"/>
    </row>
    <row r="64" spans="1:6" s="13" customFormat="1" ht="21" x14ac:dyDescent="0.4">
      <c r="A64" s="112" t="s">
        <v>139</v>
      </c>
      <c r="B64" s="42" t="s">
        <v>148</v>
      </c>
      <c r="C64" s="38">
        <v>4.8</v>
      </c>
      <c r="D64" s="39"/>
      <c r="E64" s="38">
        <v>0.2</v>
      </c>
      <c r="F64" s="68">
        <f t="shared" si="5"/>
        <v>0</v>
      </c>
    </row>
    <row r="65" spans="1:6" s="13" customFormat="1" ht="21" x14ac:dyDescent="0.4">
      <c r="A65" s="112" t="s">
        <v>90</v>
      </c>
      <c r="B65" s="42" t="s">
        <v>148</v>
      </c>
      <c r="C65" s="38">
        <v>4.8</v>
      </c>
      <c r="D65" s="39"/>
      <c r="E65" s="38">
        <v>0.2</v>
      </c>
      <c r="F65" s="43">
        <f t="shared" si="5"/>
        <v>0</v>
      </c>
    </row>
    <row r="66" spans="1:6" s="4" customFormat="1" ht="28.8" x14ac:dyDescent="0.55000000000000004">
      <c r="A66" s="95" t="s">
        <v>85</v>
      </c>
      <c r="B66" s="96"/>
      <c r="C66" s="67" t="s">
        <v>44</v>
      </c>
      <c r="D66" s="67" t="s">
        <v>8</v>
      </c>
      <c r="E66" s="67" t="s">
        <v>75</v>
      </c>
      <c r="F66" s="67" t="s">
        <v>10</v>
      </c>
    </row>
    <row r="67" spans="1:6" s="13" customFormat="1" ht="21" x14ac:dyDescent="0.4">
      <c r="A67" s="40" t="s">
        <v>140</v>
      </c>
      <c r="B67" s="40" t="s">
        <v>141</v>
      </c>
      <c r="C67" s="34">
        <v>4</v>
      </c>
      <c r="D67" s="35"/>
      <c r="E67" s="34">
        <v>0.2</v>
      </c>
      <c r="F67" s="45">
        <f t="shared" ref="F67" si="6">IFERROR(((C67+E67)*D67),)</f>
        <v>0</v>
      </c>
    </row>
    <row r="68" spans="1:6" s="13" customFormat="1" ht="10.5" hidden="1" customHeight="1" outlineLevel="1" x14ac:dyDescent="0.4">
      <c r="A68" s="106"/>
      <c r="B68" s="107"/>
      <c r="C68" s="108"/>
      <c r="D68" s="109"/>
      <c r="E68" s="109"/>
      <c r="F68" s="110">
        <f t="shared" ref="F68" si="7">IFERROR((C68*D68),)</f>
        <v>0</v>
      </c>
    </row>
    <row r="69" spans="1:6" s="13" customFormat="1" ht="28.8" collapsed="1" x14ac:dyDescent="0.55000000000000004">
      <c r="A69" s="5" t="s">
        <v>69</v>
      </c>
      <c r="B69" s="5"/>
      <c r="C69" s="67" t="s">
        <v>44</v>
      </c>
      <c r="D69" s="67" t="s">
        <v>8</v>
      </c>
      <c r="E69" s="67" t="s">
        <v>75</v>
      </c>
      <c r="F69" s="67" t="s">
        <v>10</v>
      </c>
    </row>
    <row r="70" spans="1:6" s="13" customFormat="1" ht="21" x14ac:dyDescent="0.4">
      <c r="A70" s="42" t="s">
        <v>86</v>
      </c>
      <c r="B70" s="42" t="s">
        <v>87</v>
      </c>
      <c r="C70" s="38">
        <v>16</v>
      </c>
      <c r="D70" s="39"/>
      <c r="E70" s="38">
        <v>0.8</v>
      </c>
      <c r="F70" s="77">
        <f t="shared" ref="F70" si="8">IFERROR(((C70+E70)*D70),)</f>
        <v>0</v>
      </c>
    </row>
    <row r="71" spans="1:6" s="13" customFormat="1" ht="21" x14ac:dyDescent="0.4">
      <c r="A71" s="42" t="s">
        <v>125</v>
      </c>
      <c r="B71" s="42" t="s">
        <v>71</v>
      </c>
      <c r="C71" s="38">
        <v>10.5</v>
      </c>
      <c r="D71" s="39"/>
      <c r="E71" s="38">
        <v>0.2</v>
      </c>
      <c r="F71" s="43">
        <f t="shared" ref="F71:F72" si="9">IFERROR(((C71+E71)*D71),)</f>
        <v>0</v>
      </c>
    </row>
    <row r="72" spans="1:6" s="13" customFormat="1" ht="21" x14ac:dyDescent="0.4">
      <c r="A72" s="42" t="s">
        <v>125</v>
      </c>
      <c r="B72" s="42" t="s">
        <v>74</v>
      </c>
      <c r="C72" s="38">
        <v>6.5</v>
      </c>
      <c r="D72" s="111"/>
      <c r="E72" s="38">
        <v>0.2</v>
      </c>
      <c r="F72" s="43">
        <f t="shared" si="9"/>
        <v>0</v>
      </c>
    </row>
    <row r="73" spans="1:6" s="13" customFormat="1" ht="21" x14ac:dyDescent="0.4">
      <c r="A73" s="42" t="s">
        <v>126</v>
      </c>
      <c r="B73" s="42" t="s">
        <v>71</v>
      </c>
      <c r="C73" s="38">
        <v>10.5</v>
      </c>
      <c r="D73" s="39"/>
      <c r="E73" s="38">
        <v>0.2</v>
      </c>
      <c r="F73" s="43">
        <f t="shared" ref="F73:F74" si="10">IFERROR(((C73+E73)*D73),)</f>
        <v>0</v>
      </c>
    </row>
    <row r="74" spans="1:6" s="13" customFormat="1" ht="21" x14ac:dyDescent="0.4">
      <c r="A74" s="42" t="s">
        <v>126</v>
      </c>
      <c r="B74" s="42" t="s">
        <v>74</v>
      </c>
      <c r="C74" s="38">
        <v>6.5</v>
      </c>
      <c r="D74" s="111"/>
      <c r="E74" s="38">
        <v>0.2</v>
      </c>
      <c r="F74" s="43">
        <f t="shared" si="10"/>
        <v>0</v>
      </c>
    </row>
    <row r="75" spans="1:6" s="13" customFormat="1" ht="21" x14ac:dyDescent="0.4">
      <c r="A75" s="42" t="s">
        <v>127</v>
      </c>
      <c r="B75" s="42" t="s">
        <v>71</v>
      </c>
      <c r="C75" s="38">
        <v>10.5</v>
      </c>
      <c r="D75" s="39"/>
      <c r="E75" s="38">
        <v>0.2</v>
      </c>
      <c r="F75" s="43">
        <f t="shared" ref="F75:F76" si="11">IFERROR(((C75+E75)*D75),)</f>
        <v>0</v>
      </c>
    </row>
    <row r="76" spans="1:6" s="13" customFormat="1" ht="21" x14ac:dyDescent="0.4">
      <c r="A76" s="42" t="s">
        <v>127</v>
      </c>
      <c r="B76" s="42" t="s">
        <v>74</v>
      </c>
      <c r="C76" s="38">
        <v>6.5</v>
      </c>
      <c r="D76" s="111"/>
      <c r="E76" s="38">
        <v>0.2</v>
      </c>
      <c r="F76" s="43">
        <f t="shared" si="11"/>
        <v>0</v>
      </c>
    </row>
    <row r="77" spans="1:6" s="13" customFormat="1" ht="30.75" customHeight="1" x14ac:dyDescent="0.55000000000000004">
      <c r="A77" s="89" t="s">
        <v>123</v>
      </c>
      <c r="B77" s="89"/>
      <c r="C77" s="67" t="s">
        <v>44</v>
      </c>
      <c r="D77" s="50" t="s">
        <v>8</v>
      </c>
      <c r="E77" s="46" t="s">
        <v>75</v>
      </c>
      <c r="F77" s="46" t="s">
        <v>10</v>
      </c>
    </row>
    <row r="78" spans="1:6" s="13" customFormat="1" ht="21" x14ac:dyDescent="0.4">
      <c r="A78" s="42" t="s">
        <v>76</v>
      </c>
      <c r="B78" s="42" t="s">
        <v>74</v>
      </c>
      <c r="C78" s="38">
        <v>3</v>
      </c>
      <c r="D78" s="39"/>
      <c r="E78" s="38">
        <v>0.2</v>
      </c>
      <c r="F78" s="43">
        <f t="shared" ref="F78:F85" si="12">IFERROR(((C78+E78)*D78),)</f>
        <v>0</v>
      </c>
    </row>
    <row r="79" spans="1:6" s="13" customFormat="1" ht="21" x14ac:dyDescent="0.4">
      <c r="A79" s="42" t="s">
        <v>76</v>
      </c>
      <c r="B79" s="42" t="s">
        <v>71</v>
      </c>
      <c r="C79" s="38">
        <v>5</v>
      </c>
      <c r="D79" s="39"/>
      <c r="E79" s="38">
        <v>0.2</v>
      </c>
      <c r="F79" s="43">
        <f t="shared" si="12"/>
        <v>0</v>
      </c>
    </row>
    <row r="80" spans="1:6" s="13" customFormat="1" ht="21" x14ac:dyDescent="0.4">
      <c r="A80" s="42" t="s">
        <v>62</v>
      </c>
      <c r="B80" s="42" t="s">
        <v>74</v>
      </c>
      <c r="C80" s="38">
        <v>3</v>
      </c>
      <c r="D80" s="39"/>
      <c r="E80" s="38">
        <v>0.2</v>
      </c>
      <c r="F80" s="43">
        <f t="shared" si="12"/>
        <v>0</v>
      </c>
    </row>
    <row r="81" spans="1:6" s="13" customFormat="1" ht="21" x14ac:dyDescent="0.4">
      <c r="A81" s="42" t="s">
        <v>160</v>
      </c>
      <c r="B81" s="42" t="s">
        <v>74</v>
      </c>
      <c r="C81" s="38">
        <v>3</v>
      </c>
      <c r="D81" s="39"/>
      <c r="E81" s="38">
        <v>0.2</v>
      </c>
      <c r="F81" s="43">
        <f t="shared" si="12"/>
        <v>0</v>
      </c>
    </row>
    <row r="82" spans="1:6" s="13" customFormat="1" ht="21" x14ac:dyDescent="0.4">
      <c r="A82" s="42" t="s">
        <v>160</v>
      </c>
      <c r="B82" s="42" t="s">
        <v>71</v>
      </c>
      <c r="C82" s="38">
        <v>5</v>
      </c>
      <c r="D82" s="39"/>
      <c r="E82" s="38">
        <v>0.2</v>
      </c>
      <c r="F82" s="43">
        <f t="shared" si="12"/>
        <v>0</v>
      </c>
    </row>
    <row r="83" spans="1:6" s="13" customFormat="1" ht="21" x14ac:dyDescent="0.4">
      <c r="A83" s="42" t="s">
        <v>161</v>
      </c>
      <c r="B83" s="42"/>
      <c r="C83" s="38">
        <v>17.5</v>
      </c>
      <c r="D83" s="39"/>
      <c r="E83" s="38">
        <v>0.4</v>
      </c>
      <c r="F83" s="43">
        <f t="shared" si="12"/>
        <v>0</v>
      </c>
    </row>
    <row r="84" spans="1:6" s="13" customFormat="1" ht="21" x14ac:dyDescent="0.4">
      <c r="A84" s="42" t="s">
        <v>162</v>
      </c>
      <c r="B84" s="42"/>
      <c r="C84" s="38">
        <v>17.5</v>
      </c>
      <c r="D84" s="39"/>
      <c r="E84" s="38">
        <v>0.4</v>
      </c>
      <c r="F84" s="43">
        <f t="shared" si="12"/>
        <v>0</v>
      </c>
    </row>
    <row r="85" spans="1:6" s="13" customFormat="1" ht="21" x14ac:dyDescent="0.4">
      <c r="A85" s="42" t="s">
        <v>77</v>
      </c>
      <c r="B85" s="42"/>
      <c r="C85" s="38">
        <v>17.5</v>
      </c>
      <c r="D85" s="39"/>
      <c r="E85" s="38">
        <v>0.4</v>
      </c>
      <c r="F85" s="43">
        <f t="shared" si="12"/>
        <v>0</v>
      </c>
    </row>
    <row r="86" spans="1:6" s="13" customFormat="1" ht="30.75" customHeight="1" collapsed="1" x14ac:dyDescent="0.55000000000000004">
      <c r="A86" s="104" t="s">
        <v>104</v>
      </c>
      <c r="B86" s="104"/>
      <c r="C86" s="67" t="s">
        <v>44</v>
      </c>
      <c r="D86" s="50" t="s">
        <v>8</v>
      </c>
      <c r="E86" s="46" t="s">
        <v>75</v>
      </c>
      <c r="F86" s="46" t="s">
        <v>10</v>
      </c>
    </row>
    <row r="87" spans="1:6" s="13" customFormat="1" ht="21" x14ac:dyDescent="0.4">
      <c r="A87" s="76" t="s">
        <v>98</v>
      </c>
      <c r="B87" s="76" t="s">
        <v>100</v>
      </c>
      <c r="C87" s="75">
        <v>5</v>
      </c>
      <c r="D87" s="74"/>
      <c r="E87" s="38">
        <v>0.2</v>
      </c>
      <c r="F87" s="78">
        <f t="shared" ref="F87:F90" si="13">IFERROR(((C87+E87)*D87),)</f>
        <v>0</v>
      </c>
    </row>
    <row r="88" spans="1:6" s="13" customFormat="1" ht="21" x14ac:dyDescent="0.4">
      <c r="A88" s="42" t="s">
        <v>142</v>
      </c>
      <c r="B88" s="42" t="s">
        <v>100</v>
      </c>
      <c r="C88" s="38">
        <v>5</v>
      </c>
      <c r="D88" s="39"/>
      <c r="E88" s="38">
        <v>0.2</v>
      </c>
      <c r="F88" s="43">
        <f t="shared" si="13"/>
        <v>0</v>
      </c>
    </row>
    <row r="89" spans="1:6" s="13" customFormat="1" ht="21" x14ac:dyDescent="0.4">
      <c r="A89" s="42" t="s">
        <v>103</v>
      </c>
      <c r="B89" s="42" t="s">
        <v>100</v>
      </c>
      <c r="C89" s="38">
        <v>5</v>
      </c>
      <c r="D89" s="39"/>
      <c r="E89" s="38">
        <v>0.2</v>
      </c>
      <c r="F89" s="43">
        <f t="shared" si="13"/>
        <v>0</v>
      </c>
    </row>
    <row r="90" spans="1:6" s="13" customFormat="1" ht="21" x14ac:dyDescent="0.4">
      <c r="A90" s="42" t="s">
        <v>149</v>
      </c>
      <c r="B90" s="42" t="s">
        <v>148</v>
      </c>
      <c r="C90" s="38">
        <v>4.8</v>
      </c>
      <c r="D90" s="39"/>
      <c r="E90" s="38">
        <v>0.2</v>
      </c>
      <c r="F90" s="43">
        <f t="shared" si="13"/>
        <v>0</v>
      </c>
    </row>
    <row r="91" spans="1:6" s="13" customFormat="1" ht="21" x14ac:dyDescent="0.4">
      <c r="A91" s="42" t="s">
        <v>150</v>
      </c>
      <c r="B91" s="42" t="s">
        <v>148</v>
      </c>
      <c r="C91" s="38">
        <v>4.8</v>
      </c>
      <c r="D91" s="39"/>
      <c r="E91" s="38">
        <v>0.2</v>
      </c>
      <c r="F91" s="43">
        <f t="shared" ref="F91" si="14">IFERROR(((C91+E91)*D91),)</f>
        <v>0</v>
      </c>
    </row>
    <row r="92" spans="1:6" s="13" customFormat="1" ht="21" x14ac:dyDescent="0.4">
      <c r="A92" s="42" t="s">
        <v>151</v>
      </c>
      <c r="B92" s="42" t="s">
        <v>148</v>
      </c>
      <c r="C92" s="38">
        <v>4.8</v>
      </c>
      <c r="D92" s="39"/>
      <c r="E92" s="38">
        <v>0.2</v>
      </c>
      <c r="F92" s="43">
        <f t="shared" ref="F92" si="15">IFERROR(((C92+E92)*D92),)</f>
        <v>0</v>
      </c>
    </row>
    <row r="93" spans="1:6" s="13" customFormat="1" ht="21" x14ac:dyDescent="0.4">
      <c r="A93" s="42" t="s">
        <v>152</v>
      </c>
      <c r="B93" s="42" t="s">
        <v>148</v>
      </c>
      <c r="C93" s="38">
        <v>4.8</v>
      </c>
      <c r="D93" s="39"/>
      <c r="E93" s="38">
        <v>0.2</v>
      </c>
      <c r="F93" s="43">
        <f t="shared" ref="F93" si="16">IFERROR(((C93+E93)*D93),)</f>
        <v>0</v>
      </c>
    </row>
    <row r="94" spans="1:6" s="13" customFormat="1" ht="21" x14ac:dyDescent="0.4">
      <c r="A94" s="42" t="s">
        <v>153</v>
      </c>
      <c r="B94" s="42" t="s">
        <v>148</v>
      </c>
      <c r="C94" s="38">
        <v>4.8</v>
      </c>
      <c r="D94" s="39"/>
      <c r="E94" s="38">
        <v>0.2</v>
      </c>
      <c r="F94" s="43">
        <f t="shared" ref="F94" si="17">IFERROR(((C94+E94)*D94),)</f>
        <v>0</v>
      </c>
    </row>
    <row r="95" spans="1:6" s="13" customFormat="1" ht="21" x14ac:dyDescent="0.4">
      <c r="A95" s="42" t="s">
        <v>154</v>
      </c>
      <c r="B95" s="42" t="s">
        <v>148</v>
      </c>
      <c r="C95" s="38">
        <v>4.8</v>
      </c>
      <c r="D95" s="39"/>
      <c r="E95" s="38">
        <v>0.2</v>
      </c>
      <c r="F95" s="43">
        <f t="shared" ref="F95" si="18">IFERROR(((C95+E95)*D95),)</f>
        <v>0</v>
      </c>
    </row>
    <row r="96" spans="1:6" s="13" customFormat="1" ht="21" x14ac:dyDescent="0.4">
      <c r="A96" s="42" t="s">
        <v>99</v>
      </c>
      <c r="B96" s="42" t="s">
        <v>101</v>
      </c>
      <c r="C96" s="38">
        <v>12.5</v>
      </c>
      <c r="D96" s="39"/>
      <c r="E96" s="38">
        <v>0.8</v>
      </c>
      <c r="F96" s="43">
        <f t="shared" ref="F96" si="19">IFERROR(((C96+E96)*D96),)</f>
        <v>0</v>
      </c>
    </row>
    <row r="97" spans="1:6" s="13" customFormat="1" ht="21" hidden="1" x14ac:dyDescent="0.4">
      <c r="A97" s="42" t="s">
        <v>72</v>
      </c>
      <c r="B97" s="42" t="s">
        <v>74</v>
      </c>
      <c r="C97" s="38">
        <v>3</v>
      </c>
      <c r="D97" s="39"/>
      <c r="E97" s="38">
        <v>0.2</v>
      </c>
      <c r="F97" s="43">
        <f t="shared" ref="F97:F98" si="20">IFERROR(((C97+E97)*D97),)</f>
        <v>0</v>
      </c>
    </row>
    <row r="98" spans="1:6" s="13" customFormat="1" ht="21" hidden="1" x14ac:dyDescent="0.4">
      <c r="A98" s="42" t="s">
        <v>76</v>
      </c>
      <c r="B98" s="42" t="s">
        <v>74</v>
      </c>
      <c r="C98" s="38">
        <v>3</v>
      </c>
      <c r="D98" s="39"/>
      <c r="E98" s="38">
        <v>0.2</v>
      </c>
      <c r="F98" s="43">
        <f t="shared" si="20"/>
        <v>0</v>
      </c>
    </row>
    <row r="99" spans="1:6" s="13" customFormat="1" ht="28.8" x14ac:dyDescent="0.55000000000000004">
      <c r="A99" s="88" t="s">
        <v>105</v>
      </c>
      <c r="B99" s="88"/>
      <c r="C99" s="67" t="s">
        <v>44</v>
      </c>
      <c r="D99" s="67" t="s">
        <v>8</v>
      </c>
      <c r="E99" s="67" t="s">
        <v>75</v>
      </c>
      <c r="F99" s="46" t="s">
        <v>10</v>
      </c>
    </row>
    <row r="100" spans="1:6" s="13" customFormat="1" ht="21" x14ac:dyDescent="0.4">
      <c r="A100" s="41" t="s">
        <v>106</v>
      </c>
      <c r="B100" s="41" t="s">
        <v>107</v>
      </c>
      <c r="C100" s="36">
        <v>2</v>
      </c>
      <c r="D100" s="37"/>
      <c r="E100" s="38">
        <v>0.2</v>
      </c>
      <c r="F100" s="43">
        <f t="shared" ref="F100:F114" si="21">IFERROR(((C100+E100)*D100),)</f>
        <v>0</v>
      </c>
    </row>
    <row r="101" spans="1:6" s="13" customFormat="1" ht="21" x14ac:dyDescent="0.4">
      <c r="A101" s="42" t="s">
        <v>108</v>
      </c>
      <c r="B101" s="42" t="s">
        <v>109</v>
      </c>
      <c r="C101" s="38">
        <v>2</v>
      </c>
      <c r="D101" s="39"/>
      <c r="E101" s="38">
        <v>0.2</v>
      </c>
      <c r="F101" s="43">
        <f t="shared" si="21"/>
        <v>0</v>
      </c>
    </row>
    <row r="102" spans="1:6" s="13" customFormat="1" ht="21" x14ac:dyDescent="0.4">
      <c r="A102" s="42" t="s">
        <v>37</v>
      </c>
      <c r="B102" s="42" t="s">
        <v>74</v>
      </c>
      <c r="C102" s="38">
        <v>6</v>
      </c>
      <c r="D102" s="39"/>
      <c r="E102" s="38">
        <v>0.2</v>
      </c>
      <c r="F102" s="43">
        <f t="shared" si="21"/>
        <v>0</v>
      </c>
    </row>
    <row r="103" spans="1:6" s="13" customFormat="1" ht="21" x14ac:dyDescent="0.4">
      <c r="A103" s="42" t="s">
        <v>39</v>
      </c>
      <c r="B103" s="42" t="s">
        <v>74</v>
      </c>
      <c r="C103" s="38">
        <v>6</v>
      </c>
      <c r="D103" s="39"/>
      <c r="E103" s="38">
        <v>0.2</v>
      </c>
      <c r="F103" s="43">
        <f t="shared" si="21"/>
        <v>0</v>
      </c>
    </row>
    <row r="104" spans="1:6" s="13" customFormat="1" ht="21" hidden="1" x14ac:dyDescent="0.4">
      <c r="A104" s="42" t="s">
        <v>40</v>
      </c>
      <c r="B104" s="42" t="s">
        <v>38</v>
      </c>
      <c r="C104" s="38">
        <v>8</v>
      </c>
      <c r="D104" s="39"/>
      <c r="E104" s="38">
        <v>0.2</v>
      </c>
      <c r="F104" s="43">
        <f t="shared" si="21"/>
        <v>0</v>
      </c>
    </row>
    <row r="105" spans="1:6" s="13" customFormat="1" ht="21" x14ac:dyDescent="0.4">
      <c r="A105" s="42" t="s">
        <v>53</v>
      </c>
      <c r="B105" s="42" t="s">
        <v>74</v>
      </c>
      <c r="C105" s="38">
        <v>6</v>
      </c>
      <c r="D105" s="39"/>
      <c r="E105" s="38">
        <v>0.2</v>
      </c>
      <c r="F105" s="43">
        <f t="shared" si="21"/>
        <v>0</v>
      </c>
    </row>
    <row r="106" spans="1:6" s="13" customFormat="1" ht="21" x14ac:dyDescent="0.4">
      <c r="A106" s="42" t="s">
        <v>58</v>
      </c>
      <c r="B106" s="42" t="s">
        <v>74</v>
      </c>
      <c r="C106" s="38">
        <v>6</v>
      </c>
      <c r="D106" s="39"/>
      <c r="E106" s="38">
        <v>0.2</v>
      </c>
      <c r="F106" s="77">
        <f t="shared" si="21"/>
        <v>0</v>
      </c>
    </row>
    <row r="107" spans="1:6" s="13" customFormat="1" ht="21" x14ac:dyDescent="0.4">
      <c r="A107" s="42" t="s">
        <v>40</v>
      </c>
      <c r="B107" s="42" t="s">
        <v>74</v>
      </c>
      <c r="C107" s="38">
        <v>6</v>
      </c>
      <c r="D107" s="39"/>
      <c r="E107" s="38">
        <v>0.2</v>
      </c>
      <c r="F107" s="77">
        <f t="shared" si="21"/>
        <v>0</v>
      </c>
    </row>
    <row r="108" spans="1:6" s="13" customFormat="1" ht="21" x14ac:dyDescent="0.4">
      <c r="A108" s="42" t="s">
        <v>68</v>
      </c>
      <c r="B108" s="42" t="s">
        <v>71</v>
      </c>
      <c r="C108" s="38">
        <v>7.5</v>
      </c>
      <c r="D108" s="39"/>
      <c r="E108" s="38">
        <v>0.2</v>
      </c>
      <c r="F108" s="77">
        <f t="shared" si="21"/>
        <v>0</v>
      </c>
    </row>
    <row r="109" spans="1:6" s="13" customFormat="1" ht="21" x14ac:dyDescent="0.4">
      <c r="A109" s="42" t="s">
        <v>68</v>
      </c>
      <c r="B109" s="42" t="s">
        <v>74</v>
      </c>
      <c r="C109" s="38">
        <v>4</v>
      </c>
      <c r="D109" s="39"/>
      <c r="E109" s="38">
        <v>0.2</v>
      </c>
      <c r="F109" s="77">
        <f t="shared" ref="F109" si="22">IFERROR(((C109+E109)*D109),)</f>
        <v>0</v>
      </c>
    </row>
    <row r="110" spans="1:6" s="13" customFormat="1" ht="21" x14ac:dyDescent="0.4">
      <c r="A110" s="42" t="s">
        <v>97</v>
      </c>
      <c r="B110" s="42" t="s">
        <v>74</v>
      </c>
      <c r="C110" s="38">
        <v>4</v>
      </c>
      <c r="D110" s="39"/>
      <c r="E110" s="38">
        <v>0.2</v>
      </c>
      <c r="F110" s="77">
        <f t="shared" si="21"/>
        <v>0</v>
      </c>
    </row>
    <row r="111" spans="1:6" s="13" customFormat="1" ht="21" x14ac:dyDescent="0.4">
      <c r="A111" s="42" t="s">
        <v>124</v>
      </c>
      <c r="B111" s="42" t="s">
        <v>74</v>
      </c>
      <c r="C111" s="38">
        <v>4</v>
      </c>
      <c r="D111" s="39"/>
      <c r="E111" s="38">
        <v>0.2</v>
      </c>
      <c r="F111" s="77">
        <f t="shared" ref="F111:F113" si="23">IFERROR(((C111+E111)*D111),)</f>
        <v>0</v>
      </c>
    </row>
    <row r="112" spans="1:6" s="13" customFormat="1" ht="21" x14ac:dyDescent="0.4">
      <c r="A112" s="42" t="s">
        <v>163</v>
      </c>
      <c r="B112" s="42" t="s">
        <v>74</v>
      </c>
      <c r="C112" s="38">
        <v>4</v>
      </c>
      <c r="D112" s="39"/>
      <c r="E112" s="38">
        <v>0.2</v>
      </c>
      <c r="F112" s="77">
        <f t="shared" si="23"/>
        <v>0</v>
      </c>
    </row>
    <row r="113" spans="1:6" s="13" customFormat="1" ht="21" x14ac:dyDescent="0.4">
      <c r="A113" s="42" t="s">
        <v>163</v>
      </c>
      <c r="B113" s="42" t="s">
        <v>71</v>
      </c>
      <c r="C113" s="38">
        <v>7.5</v>
      </c>
      <c r="D113" s="39"/>
      <c r="E113" s="38">
        <v>0.2</v>
      </c>
      <c r="F113" s="77">
        <f t="shared" si="23"/>
        <v>0</v>
      </c>
    </row>
    <row r="114" spans="1:6" s="13" customFormat="1" ht="21" x14ac:dyDescent="0.4">
      <c r="A114" s="40" t="s">
        <v>79</v>
      </c>
      <c r="B114" s="40" t="s">
        <v>67</v>
      </c>
      <c r="C114" s="34">
        <v>17.5</v>
      </c>
      <c r="D114" s="35"/>
      <c r="E114" s="45">
        <v>0.6</v>
      </c>
      <c r="F114" s="45">
        <f t="shared" si="21"/>
        <v>0</v>
      </c>
    </row>
    <row r="115" spans="1:6" s="4" customFormat="1" ht="6" customHeight="1" x14ac:dyDescent="0.55000000000000004">
      <c r="A115" s="5"/>
      <c r="B115" s="5"/>
      <c r="C115" s="86"/>
      <c r="D115" s="86"/>
      <c r="E115" s="86"/>
      <c r="F115" s="8"/>
    </row>
    <row r="116" spans="1:6" s="4" customFormat="1" ht="6" customHeight="1" x14ac:dyDescent="0.55000000000000004">
      <c r="A116" s="5"/>
      <c r="B116" s="5"/>
      <c r="C116" s="86"/>
      <c r="D116" s="86"/>
      <c r="E116" s="86"/>
      <c r="F116" s="8"/>
    </row>
    <row r="117" spans="1:6" s="13" customFormat="1" ht="28.8" x14ac:dyDescent="0.55000000000000004">
      <c r="A117" s="89" t="s">
        <v>56</v>
      </c>
      <c r="B117" s="89"/>
      <c r="C117" s="67" t="s">
        <v>44</v>
      </c>
      <c r="D117" s="67" t="s">
        <v>8</v>
      </c>
      <c r="E117" s="67" t="s">
        <v>75</v>
      </c>
      <c r="F117" s="46" t="s">
        <v>10</v>
      </c>
    </row>
    <row r="118" spans="1:6" s="13" customFormat="1" ht="21" x14ac:dyDescent="0.4">
      <c r="A118" s="41" t="s">
        <v>30</v>
      </c>
      <c r="B118" s="41"/>
      <c r="C118" s="36">
        <v>6</v>
      </c>
      <c r="D118" s="37"/>
      <c r="E118" s="93"/>
      <c r="F118" s="77">
        <f t="shared" ref="F118:F122" si="24">IFERROR(((C118+E118)*D118),)</f>
        <v>0</v>
      </c>
    </row>
    <row r="119" spans="1:6" s="13" customFormat="1" ht="21" x14ac:dyDescent="0.4">
      <c r="A119" s="42" t="s">
        <v>31</v>
      </c>
      <c r="B119" s="42"/>
      <c r="C119" s="38">
        <v>7</v>
      </c>
      <c r="D119" s="39"/>
      <c r="E119" s="94"/>
      <c r="F119" s="77">
        <f t="shared" si="24"/>
        <v>0</v>
      </c>
    </row>
    <row r="120" spans="1:6" s="13" customFormat="1" ht="21" x14ac:dyDescent="0.4">
      <c r="A120" s="42" t="s">
        <v>32</v>
      </c>
      <c r="B120" s="42"/>
      <c r="C120" s="38">
        <v>8</v>
      </c>
      <c r="D120" s="39"/>
      <c r="E120" s="94"/>
      <c r="F120" s="77">
        <f t="shared" si="24"/>
        <v>0</v>
      </c>
    </row>
    <row r="121" spans="1:6" s="13" customFormat="1" ht="21" x14ac:dyDescent="0.4">
      <c r="A121" s="42" t="s">
        <v>110</v>
      </c>
      <c r="B121" s="42" t="s">
        <v>111</v>
      </c>
      <c r="C121" s="38">
        <v>9.5</v>
      </c>
      <c r="D121" s="39"/>
      <c r="E121" s="38">
        <v>0.6</v>
      </c>
      <c r="F121" s="77">
        <f t="shared" si="24"/>
        <v>0</v>
      </c>
    </row>
    <row r="122" spans="1:6" s="13" customFormat="1" ht="21" x14ac:dyDescent="0.4">
      <c r="A122" s="47" t="s">
        <v>73</v>
      </c>
      <c r="B122" s="47" t="s">
        <v>88</v>
      </c>
      <c r="C122" s="48">
        <v>11</v>
      </c>
      <c r="D122" s="49"/>
      <c r="E122" s="48">
        <v>0.8</v>
      </c>
      <c r="F122" s="44">
        <f t="shared" si="24"/>
        <v>0</v>
      </c>
    </row>
    <row r="123" spans="1:6" s="13" customFormat="1" ht="21" hidden="1" outlineLevel="1" x14ac:dyDescent="0.4">
      <c r="A123" s="40" t="s">
        <v>57</v>
      </c>
      <c r="B123" s="40"/>
      <c r="C123" s="34">
        <v>20</v>
      </c>
      <c r="D123" s="35"/>
      <c r="E123" s="90"/>
      <c r="F123" s="45">
        <f t="shared" ref="F123" si="25">IFERROR((C123*D123),)</f>
        <v>0</v>
      </c>
    </row>
    <row r="124" spans="1:6" s="13" customFormat="1" ht="21" hidden="1" outlineLevel="1" x14ac:dyDescent="0.4">
      <c r="A124" s="6" t="s">
        <v>4</v>
      </c>
      <c r="B124" s="6"/>
      <c r="C124" s="7">
        <v>5</v>
      </c>
      <c r="D124" s="20" t="s">
        <v>27</v>
      </c>
      <c r="E124" s="91"/>
      <c r="F124" s="8">
        <f>IFERROR((C124*D124)+(#REF!*#REF!)+(#REF!*#REF!),)</f>
        <v>0</v>
      </c>
    </row>
    <row r="125" spans="1:6" s="13" customFormat="1" ht="21" hidden="1" outlineLevel="1" x14ac:dyDescent="0.4">
      <c r="A125" s="6" t="s">
        <v>5</v>
      </c>
      <c r="B125" s="6"/>
      <c r="C125" s="7">
        <v>7.5</v>
      </c>
      <c r="D125" s="20" t="s">
        <v>27</v>
      </c>
      <c r="E125" s="91"/>
      <c r="F125" s="8">
        <f>IFERROR((C125*D125)+(#REF!*#REF!)+(#REF!*#REF!),)</f>
        <v>0</v>
      </c>
    </row>
    <row r="126" spans="1:6" s="13" customFormat="1" ht="21" hidden="1" outlineLevel="1" x14ac:dyDescent="0.4">
      <c r="A126" s="6" t="s">
        <v>6</v>
      </c>
      <c r="B126" s="6"/>
      <c r="C126" s="7">
        <v>10</v>
      </c>
      <c r="D126" s="20" t="s">
        <v>27</v>
      </c>
      <c r="E126" s="91"/>
      <c r="F126" s="8">
        <f>IFERROR((C126*D126)+(#REF!*#REF!)+(#REF!*#REF!),)</f>
        <v>0</v>
      </c>
    </row>
    <row r="127" spans="1:6" s="13" customFormat="1" ht="21" hidden="1" outlineLevel="1" x14ac:dyDescent="0.4">
      <c r="A127" s="6" t="s">
        <v>7</v>
      </c>
      <c r="B127" s="6"/>
      <c r="C127" s="7">
        <v>7.5</v>
      </c>
      <c r="D127" s="20" t="s">
        <v>27</v>
      </c>
      <c r="E127" s="91"/>
      <c r="F127" s="8">
        <f>IFERROR((C127*D127)+(#REF!*#REF!)+(#REF!*#REF!),)</f>
        <v>0</v>
      </c>
    </row>
    <row r="128" spans="1:6" hidden="1" outlineLevel="1" x14ac:dyDescent="0.3"/>
    <row r="129" spans="1:6" s="13" customFormat="1" ht="21" hidden="1" outlineLevel="1" x14ac:dyDescent="0.4">
      <c r="A129" s="4"/>
      <c r="B129" s="4"/>
      <c r="C129" s="97"/>
      <c r="D129" s="98"/>
      <c r="E129" s="97"/>
      <c r="F129" s="62"/>
    </row>
    <row r="130" spans="1:6" s="13" customFormat="1" ht="21" hidden="1" outlineLevel="1" x14ac:dyDescent="0.4">
      <c r="A130" s="4"/>
      <c r="B130" s="4"/>
      <c r="C130" s="97"/>
      <c r="D130" s="98"/>
      <c r="E130" s="97"/>
      <c r="F130" s="62"/>
    </row>
    <row r="131" spans="1:6" ht="38.25" customHeight="1" collapsed="1" x14ac:dyDescent="0.55000000000000004">
      <c r="A131" s="5" t="s">
        <v>14</v>
      </c>
      <c r="B131" s="5"/>
      <c r="F131" s="63">
        <f>SUM(F6:F128)</f>
        <v>0</v>
      </c>
    </row>
    <row r="132" spans="1:6" ht="28.5" customHeight="1" x14ac:dyDescent="0.3">
      <c r="A132" s="28" t="s">
        <v>50</v>
      </c>
      <c r="B132" s="28"/>
      <c r="C132" s="61"/>
      <c r="D132" s="62"/>
      <c r="E132" s="62"/>
      <c r="F132" s="70"/>
    </row>
    <row r="133" spans="1:6" ht="5.25" customHeight="1" x14ac:dyDescent="0.3"/>
    <row r="134" spans="1:6" ht="25.8" x14ac:dyDescent="0.5">
      <c r="A134" s="28" t="s">
        <v>102</v>
      </c>
      <c r="B134" s="73" t="s">
        <v>78</v>
      </c>
      <c r="C134" s="9" t="s">
        <v>12</v>
      </c>
      <c r="F134" s="63">
        <f>IF(B134="Ja",5.95,0)</f>
        <v>5.95</v>
      </c>
    </row>
    <row r="135" spans="1:6" ht="36.75" customHeight="1" x14ac:dyDescent="0.4">
      <c r="A135" s="28" t="s">
        <v>11</v>
      </c>
      <c r="B135" s="60" t="str">
        <f>IF(B134="Nein","Ja","Nein")</f>
        <v>Nein</v>
      </c>
      <c r="C135" s="113" t="s">
        <v>43</v>
      </c>
      <c r="D135" s="114"/>
      <c r="E135" s="92"/>
      <c r="F135" s="8">
        <v>0</v>
      </c>
    </row>
    <row r="136" spans="1:6" ht="4.5" customHeight="1" x14ac:dyDescent="0.3">
      <c r="A136" s="10"/>
      <c r="B136" s="10"/>
    </row>
    <row r="137" spans="1:6" ht="28.8" x14ac:dyDescent="0.55000000000000004">
      <c r="A137" s="5" t="s">
        <v>13</v>
      </c>
      <c r="B137" s="5"/>
      <c r="F137" s="63">
        <f>SUM(F131+F134)</f>
        <v>5.95</v>
      </c>
    </row>
    <row r="138" spans="1:6" ht="4.5" customHeight="1" x14ac:dyDescent="0.3"/>
    <row r="139" spans="1:6" ht="21" x14ac:dyDescent="0.4">
      <c r="A139" s="22" t="s">
        <v>15</v>
      </c>
      <c r="B139" s="23"/>
      <c r="C139" s="24"/>
      <c r="D139" s="71"/>
      <c r="E139" s="71"/>
      <c r="F139" s="72"/>
    </row>
    <row r="140" spans="1:6" s="70" customFormat="1" ht="24.9" customHeight="1" x14ac:dyDescent="0.3">
      <c r="A140" s="100" t="s">
        <v>16</v>
      </c>
      <c r="B140" s="51" t="s">
        <v>45</v>
      </c>
      <c r="C140" s="52"/>
      <c r="D140" s="52"/>
      <c r="E140" s="52"/>
      <c r="F140" s="53"/>
    </row>
    <row r="141" spans="1:6" s="70" customFormat="1" ht="24.9" customHeight="1" x14ac:dyDescent="0.3">
      <c r="A141" s="101" t="s">
        <v>17</v>
      </c>
      <c r="B141" s="54" t="s">
        <v>46</v>
      </c>
      <c r="C141" s="55"/>
      <c r="D141" s="55"/>
      <c r="E141" s="55"/>
      <c r="F141" s="56"/>
    </row>
    <row r="142" spans="1:6" s="70" customFormat="1" ht="24.9" customHeight="1" x14ac:dyDescent="0.3">
      <c r="A142" s="101" t="s">
        <v>18</v>
      </c>
      <c r="B142" s="54" t="s">
        <v>47</v>
      </c>
      <c r="C142" s="55"/>
      <c r="D142" s="55"/>
      <c r="E142" s="55"/>
      <c r="F142" s="56"/>
    </row>
    <row r="143" spans="1:6" s="70" customFormat="1" ht="24.9" customHeight="1" x14ac:dyDescent="0.3">
      <c r="A143" s="101" t="s">
        <v>42</v>
      </c>
      <c r="B143" s="54" t="s">
        <v>48</v>
      </c>
      <c r="C143" s="55"/>
      <c r="D143" s="55"/>
      <c r="E143" s="55"/>
      <c r="F143" s="56"/>
    </row>
    <row r="144" spans="1:6" s="70" customFormat="1" ht="24.9" customHeight="1" x14ac:dyDescent="0.3">
      <c r="A144" s="102" t="s">
        <v>41</v>
      </c>
      <c r="B144" s="59" t="s">
        <v>49</v>
      </c>
      <c r="C144" s="57"/>
      <c r="D144" s="57"/>
      <c r="E144" s="57"/>
      <c r="F144" s="58"/>
    </row>
    <row r="145" spans="1:6" ht="5.25" customHeight="1" x14ac:dyDescent="0.3"/>
    <row r="146" spans="1:6" s="70" customFormat="1" ht="21.75" customHeight="1" x14ac:dyDescent="0.3">
      <c r="A146" s="64" t="s">
        <v>21</v>
      </c>
      <c r="B146" s="25"/>
      <c r="C146" s="26"/>
      <c r="D146" s="26"/>
      <c r="E146" s="26"/>
      <c r="F146" s="27"/>
    </row>
    <row r="147" spans="1:6" s="70" customFormat="1" ht="21.75" customHeight="1" x14ac:dyDescent="0.3">
      <c r="A147" s="65" t="s">
        <v>19</v>
      </c>
      <c r="B147" s="28"/>
      <c r="C147" s="29"/>
      <c r="D147" s="29"/>
      <c r="E147" s="29"/>
      <c r="F147" s="30"/>
    </row>
    <row r="148" spans="1:6" s="70" customFormat="1" ht="21.75" customHeight="1" x14ac:dyDescent="0.3">
      <c r="A148" s="66" t="s">
        <v>20</v>
      </c>
      <c r="B148" s="31"/>
      <c r="C148" s="32"/>
      <c r="D148" s="32"/>
      <c r="E148" s="32"/>
      <c r="F148" s="33"/>
    </row>
  </sheetData>
  <sheetProtection selectLockedCells="1"/>
  <mergeCells count="1">
    <mergeCell ref="C135:D135"/>
  </mergeCells>
  <phoneticPr fontId="18" type="noConversion"/>
  <dataValidations count="1">
    <dataValidation type="list" allowBlank="1" showInputMessage="1" showErrorMessage="1" errorTitle="EIngabefelder" sqref="B134" xr:uid="{00000000-0002-0000-0000-000000000000}">
      <formula1>"Ja,Nein"</formula1>
    </dataValidation>
  </dataValidations>
  <hyperlinks>
    <hyperlink ref="B144" r:id="rId1" xr:uid="{00000000-0004-0000-0000-000000000000}"/>
  </hyperlinks>
  <printOptions horizontalCentered="1"/>
  <pageMargins left="0.27559055118110237" right="0.15748031496062992" top="0.31496062992125984" bottom="0" header="0.23622047244094491" footer="0.31496062992125984"/>
  <pageSetup paperSize="9" scale="71" orientation="portrait" horizontalDpi="4294967293" r:id="rId2"/>
  <rowBreaks count="2" manualBreakCount="2">
    <brk id="49" max="5" man="1"/>
    <brk id="9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Online</vt:lpstr>
      <vt:lpstr>Online!Druckbereich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2024-02-11T18:32:52Z</cp:lastPrinted>
  <dcterms:created xsi:type="dcterms:W3CDTF">2020-11-13T10:17:41Z</dcterms:created>
  <dcterms:modified xsi:type="dcterms:W3CDTF">2024-06-30T19:37:09Z</dcterms:modified>
</cp:coreProperties>
</file>