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hori\OneDrive\Desktop\WMAC\2024\Elite\"/>
    </mc:Choice>
  </mc:AlternateContent>
  <xr:revisionPtr revIDLastSave="0" documentId="13_ncr:1_{EAA9A488-2B96-4114-8209-3DAB882B127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 a="1"/>
  <c r="J23" i="1" s="1"/>
  <c r="K23" i="1" s="1"/>
  <c r="J22" i="1" a="1"/>
  <c r="J22" i="1" s="1"/>
  <c r="K22" i="1" s="1"/>
  <c r="J21" i="1" a="1"/>
  <c r="J21" i="1" s="1"/>
  <c r="K21" i="1" s="1"/>
  <c r="J20" i="1" a="1"/>
  <c r="J20" i="1" s="1"/>
  <c r="K20" i="1" s="1"/>
  <c r="H14" i="1"/>
  <c r="J26" i="1" a="1"/>
  <c r="J26" i="1" s="1"/>
  <c r="K26" i="1" s="1"/>
  <c r="J27" i="1" a="1"/>
  <c r="J27" i="1" s="1"/>
  <c r="K27" i="1" s="1"/>
  <c r="J28" i="1" a="1"/>
  <c r="J28" i="1" s="1"/>
  <c r="K28" i="1" s="1"/>
  <c r="J29" i="1" a="1"/>
  <c r="J29" i="1" s="1"/>
  <c r="K29" i="1" s="1"/>
  <c r="J30" i="1" a="1"/>
  <c r="J30" i="1" s="1"/>
  <c r="K30" i="1" s="1"/>
  <c r="J18" i="1" a="1"/>
  <c r="J18" i="1" s="1"/>
  <c r="K18" i="1" s="1"/>
  <c r="J19" i="1" a="1"/>
  <c r="J19" i="1" s="1"/>
  <c r="K19" i="1" s="1"/>
  <c r="J24" i="1" a="1"/>
  <c r="J24" i="1" s="1"/>
  <c r="K24" i="1" s="1"/>
  <c r="E27" i="2" l="1"/>
  <c r="E28" i="2"/>
  <c r="E29" i="2"/>
  <c r="E30" i="2"/>
  <c r="E31" i="2"/>
  <c r="E32" i="2"/>
  <c r="E26" i="2"/>
  <c r="E33" i="2"/>
  <c r="E34" i="2"/>
  <c r="E35" i="2"/>
  <c r="E36" i="2"/>
  <c r="E37" i="2"/>
  <c r="E15" i="2"/>
  <c r="E16" i="2"/>
  <c r="E17" i="2"/>
  <c r="E18" i="2"/>
  <c r="E19" i="2"/>
  <c r="E20" i="2"/>
  <c r="E21" i="2"/>
  <c r="E22" i="2"/>
  <c r="E23" i="2"/>
  <c r="E24" i="2"/>
  <c r="E25" i="2"/>
  <c r="E14" i="2"/>
  <c r="J25" i="1" a="1"/>
  <c r="J25" i="1" s="1"/>
  <c r="K25" i="1" s="1"/>
  <c r="K32" i="1" s="1"/>
  <c r="B32" i="1" s="1"/>
</calcChain>
</file>

<file path=xl/sharedStrings.xml><?xml version="1.0" encoding="utf-8"?>
<sst xmlns="http://schemas.openxmlformats.org/spreadsheetml/2006/main" count="178" uniqueCount="81">
  <si>
    <t>1.</t>
  </si>
  <si>
    <t>2.</t>
  </si>
  <si>
    <t>3.</t>
  </si>
  <si>
    <t>Tournament</t>
  </si>
  <si>
    <t>Sichtungslehrgang 15.06 Germany</t>
  </si>
  <si>
    <t>Participated</t>
  </si>
  <si>
    <t>Juniors Cup 2024 (National)</t>
  </si>
  <si>
    <t>Lions Cup 2024 (National)</t>
  </si>
  <si>
    <t>Czech Open 2024 (National)</t>
  </si>
  <si>
    <t>British Chamoinships 2024 (National)</t>
  </si>
  <si>
    <t>US Nationals 2024 (National)</t>
  </si>
  <si>
    <t>Weiz Open (World Series 23/24)</t>
  </si>
  <si>
    <t>Geman Games Teublitz (World Series 23/24)</t>
  </si>
  <si>
    <t>Austrian Championships Wels (World Series 23/24)</t>
  </si>
  <si>
    <t>European Games 2024 (World Series 23/24)</t>
  </si>
  <si>
    <t>German Open / Simmern (World Series 23/24)</t>
  </si>
  <si>
    <t>Pointfighting</t>
  </si>
  <si>
    <t>Kicklight</t>
  </si>
  <si>
    <t>Fullcontact</t>
  </si>
  <si>
    <t>K1-Kickboxing</t>
  </si>
  <si>
    <t>Cadets</t>
  </si>
  <si>
    <t>Veterans</t>
  </si>
  <si>
    <t>Masters</t>
  </si>
  <si>
    <t>-45 KG</t>
  </si>
  <si>
    <t>-50 KG</t>
  </si>
  <si>
    <t>-55 KG</t>
  </si>
  <si>
    <t>-60 KG</t>
  </si>
  <si>
    <t>-65 KG</t>
  </si>
  <si>
    <t>-70 KG</t>
  </si>
  <si>
    <t>-75 KG</t>
  </si>
  <si>
    <t>-80 KG</t>
  </si>
  <si>
    <t>+80 KG</t>
  </si>
  <si>
    <t>-85 KG</t>
  </si>
  <si>
    <t>-90 KG</t>
  </si>
  <si>
    <t>+90 KG</t>
  </si>
  <si>
    <t>+70 KG</t>
  </si>
  <si>
    <t>Pointfighting Elite Male</t>
  </si>
  <si>
    <t>Kicklight Elite Male</t>
  </si>
  <si>
    <t>Fullcontact Elite Male</t>
  </si>
  <si>
    <t>K1-Kickboxing Elite Male</t>
  </si>
  <si>
    <t xml:space="preserve">Pointfighting Elite Female </t>
  </si>
  <si>
    <t xml:space="preserve">Kicklight Elite Female </t>
  </si>
  <si>
    <t xml:space="preserve">Fullcontact Elite Female </t>
  </si>
  <si>
    <t xml:space="preserve">K1-Kickboxing Elite Female </t>
  </si>
  <si>
    <t>Elite Score</t>
  </si>
  <si>
    <t>Female</t>
  </si>
  <si>
    <t>Male</t>
  </si>
  <si>
    <t>Antragformular zur Aufnahme und Förderung</t>
  </si>
  <si>
    <t>Name:</t>
  </si>
  <si>
    <t>Vorname:</t>
  </si>
  <si>
    <t>Nationalität:</t>
  </si>
  <si>
    <t>Verein:</t>
  </si>
  <si>
    <t>Ich möchte bitte für folgende Wettkampfklasse einen Antrag stellen</t>
  </si>
  <si>
    <t>Bitte korrekte Klasse auswählen</t>
  </si>
  <si>
    <t>Kategorie</t>
  </si>
  <si>
    <t>Geschlecht</t>
  </si>
  <si>
    <t>Altersklasse</t>
  </si>
  <si>
    <t>Gewicht</t>
  </si>
  <si>
    <t>IHRE ELITE KLASSE</t>
  </si>
  <si>
    <t>Deutschland</t>
  </si>
  <si>
    <t>Österreich</t>
  </si>
  <si>
    <t>WMAC ELITE NATIONALTEAM  GER / AUT</t>
  </si>
  <si>
    <t>Lightcontact</t>
  </si>
  <si>
    <t>Adults</t>
  </si>
  <si>
    <t>Teilnehmer*</t>
  </si>
  <si>
    <t>Platzierung</t>
  </si>
  <si>
    <t>Punkte</t>
  </si>
  <si>
    <t>Elite</t>
  </si>
  <si>
    <t>Gewicht eingeben!</t>
  </si>
  <si>
    <t>World Games 2023 (World Series 23/24)</t>
  </si>
  <si>
    <t>Bregenz Open 2023 (World Series 23/24)</t>
  </si>
  <si>
    <t>Kontakt Tel.</t>
  </si>
  <si>
    <t>Kontakt Mail.</t>
  </si>
  <si>
    <t>* Teilnehmer incl. Ihnen selbst!</t>
  </si>
  <si>
    <t xml:space="preserve">Den ausgefüllten Antrag bitte als Excel zurücksenden an </t>
  </si>
  <si>
    <t>Elite Deutschland :</t>
  </si>
  <si>
    <t>Elite Österreich :</t>
  </si>
  <si>
    <t>levente.bertalan@gmail.com</t>
  </si>
  <si>
    <t>Lars_Leonhardt@outlook.de</t>
  </si>
  <si>
    <t xml:space="preserve">ANTRAG FÜR ELITE TEAM </t>
  </si>
  <si>
    <t>Bitte 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</si>
</sst>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&quot;- &quot;0&quot; kg&quot;"/>
    <numFmt numFmtId="166" formatCode="&quot;+ &quot;0&quot; kg&quot;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ck">
        <color auto="1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dashed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dashed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ashed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/>
    <xf numFmtId="0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0" fontId="0" fillId="2" borderId="0" xfId="0" applyNumberFormat="1" applyFill="1"/>
    <xf numFmtId="0" fontId="2" fillId="2" borderId="0" xfId="0" applyNumberFormat="1" applyFont="1" applyFill="1" applyAlignment="1">
      <alignment horizontal="center"/>
    </xf>
    <xf numFmtId="0" fontId="0" fillId="3" borderId="0" xfId="0" applyNumberFormat="1" applyFill="1"/>
    <xf numFmtId="0" fontId="2" fillId="3" borderId="0" xfId="0" applyNumberFormat="1" applyFont="1" applyFill="1" applyAlignment="1">
      <alignment horizontal="center"/>
    </xf>
    <xf numFmtId="0" fontId="0" fillId="4" borderId="0" xfId="0" applyNumberFormat="1" applyFill="1"/>
    <xf numFmtId="0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3" borderId="19" xfId="0" applyFont="1" applyFill="1" applyBorder="1" applyAlignment="1" applyProtection="1">
      <alignment horizontal="left"/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6" borderId="8" xfId="0" applyFill="1" applyBorder="1" applyAlignment="1" applyProtection="1">
      <alignment horizontal="left"/>
      <protection hidden="1"/>
    </xf>
    <xf numFmtId="0" fontId="0" fillId="6" borderId="1" xfId="0" applyFill="1" applyBorder="1" applyAlignment="1" applyProtection="1">
      <alignment horizontal="left"/>
      <protection hidden="1"/>
    </xf>
    <xf numFmtId="0" fontId="0" fillId="6" borderId="9" xfId="0" applyFill="1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center"/>
      <protection hidden="1"/>
    </xf>
    <xf numFmtId="22" fontId="0" fillId="0" borderId="37" xfId="0" applyNumberFormat="1" applyBorder="1" applyAlignment="1" applyProtection="1">
      <alignment horizontal="center"/>
      <protection hidden="1"/>
    </xf>
    <xf numFmtId="0" fontId="0" fillId="0" borderId="37" xfId="0" applyNumberFormat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3" borderId="34" xfId="0" applyNumberFormat="1" applyFill="1" applyBorder="1" applyAlignment="1" applyProtection="1">
      <alignment horizontal="left"/>
      <protection hidden="1"/>
    </xf>
    <xf numFmtId="0" fontId="0" fillId="3" borderId="35" xfId="0" applyFill="1" applyBorder="1" applyAlignment="1" applyProtection="1">
      <alignment horizontal="left"/>
      <protection hidden="1"/>
    </xf>
    <xf numFmtId="0" fontId="0" fillId="0" borderId="23" xfId="0" applyNumberFormat="1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3" borderId="23" xfId="0" applyNumberFormat="1" applyFill="1" applyBorder="1" applyAlignment="1" applyProtection="1">
      <alignment horizontal="left"/>
      <protection hidden="1"/>
    </xf>
    <xf numFmtId="0" fontId="0" fillId="3" borderId="24" xfId="0" applyFill="1" applyBorder="1" applyAlignment="1" applyProtection="1">
      <alignment horizontal="left"/>
      <protection hidden="1"/>
    </xf>
    <xf numFmtId="0" fontId="0" fillId="3" borderId="26" xfId="0" applyNumberFormat="1" applyFill="1" applyBorder="1" applyAlignment="1" applyProtection="1">
      <alignment horizontal="left"/>
      <protection hidden="1"/>
    </xf>
    <xf numFmtId="0" fontId="0" fillId="3" borderId="27" xfId="0" applyFill="1" applyBorder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3" borderId="34" xfId="0" applyFill="1" applyBorder="1" applyAlignment="1" applyProtection="1">
      <alignment horizontal="left"/>
      <protection locked="0"/>
    </xf>
    <xf numFmtId="22" fontId="0" fillId="3" borderId="34" xfId="0" applyNumberFormat="1" applyFill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22" fontId="0" fillId="0" borderId="23" xfId="0" applyNumberFormat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22" fontId="0" fillId="3" borderId="23" xfId="0" applyNumberFormat="1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22" fontId="0" fillId="3" borderId="26" xfId="0" applyNumberFormat="1" applyFill="1" applyBorder="1" applyAlignment="1" applyProtection="1">
      <alignment horizontal="left"/>
      <protection locked="0"/>
    </xf>
    <xf numFmtId="0" fontId="12" fillId="0" borderId="0" xfId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10" fillId="5" borderId="3" xfId="0" applyFont="1" applyFill="1" applyBorder="1" applyAlignment="1" applyProtection="1">
      <alignment horizontal="center" vertical="center"/>
      <protection hidden="1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13" fillId="5" borderId="8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3" fillId="5" borderId="10" xfId="0" applyFont="1" applyFill="1" applyBorder="1" applyAlignment="1" applyProtection="1">
      <alignment horizontal="center" vertical="center"/>
      <protection hidden="1"/>
    </xf>
    <xf numFmtId="0" fontId="13" fillId="5" borderId="11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6" borderId="13" xfId="0" applyFill="1" applyBorder="1" applyAlignment="1" applyProtection="1">
      <alignment horizontal="center" wrapText="1"/>
      <protection hidden="1"/>
    </xf>
    <xf numFmtId="0" fontId="0" fillId="6" borderId="14" xfId="0" applyFill="1" applyBorder="1" applyAlignment="1" applyProtection="1">
      <alignment horizontal="center" wrapText="1"/>
      <protection hidden="1"/>
    </xf>
    <xf numFmtId="0" fontId="0" fillId="6" borderId="15" xfId="0" applyFill="1" applyBorder="1" applyAlignment="1" applyProtection="1">
      <alignment horizontal="center" wrapText="1"/>
      <protection hidden="1"/>
    </xf>
    <xf numFmtId="0" fontId="0" fillId="6" borderId="16" xfId="0" applyFill="1" applyBorder="1" applyAlignment="1" applyProtection="1">
      <alignment horizontal="center" wrapText="1"/>
      <protection hidden="1"/>
    </xf>
    <xf numFmtId="0" fontId="0" fillId="6" borderId="17" xfId="0" applyFill="1" applyBorder="1" applyAlignment="1" applyProtection="1">
      <alignment horizontal="center" wrapText="1"/>
      <protection hidden="1"/>
    </xf>
    <xf numFmtId="0" fontId="0" fillId="6" borderId="18" xfId="0" applyFill="1" applyBorder="1" applyAlignment="1" applyProtection="1">
      <alignment horizontal="center" wrapText="1"/>
      <protection hidden="1"/>
    </xf>
    <xf numFmtId="0" fontId="0" fillId="3" borderId="33" xfId="0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</cellXfs>
  <cellStyles count="2">
    <cellStyle name="Link" xfId="1" builtinId="8"/>
    <cellStyle name="Standard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rgb="FFFF00FF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0000FF"/>
      <color rgb="FFFF00FF"/>
      <color rgb="FFCC00CC"/>
      <color rgb="FF800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238124</xdr:colOff>
      <xdr:row>2</xdr:row>
      <xdr:rowOff>83917</xdr:rowOff>
    </xdr:from>
    <xdr:to>
      <xdr:col>9</xdr:col>
      <xdr:colOff>180975</xdr:colOff>
      <xdr:row>7</xdr:row>
      <xdr:rowOff>102968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F9C33E-235D-49DB-8571-710C4CF6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1103092"/>
          <a:ext cx="914401" cy="971551"/>
        </a:xfrm>
        <a:prstGeom prst="rect">
          <a:avLst/>
        </a:prstGeom>
      </xdr:spPr>
    </xdr:pic>
    <xdr:clientData/>
  </xdr:twoCellAnchor>
  <xdr:twoCellAnchor editAs="oneCell">
    <xdr:from>
      <xdr:col>9</xdr:col>
      <xdr:colOff>407176</xdr:colOff>
      <xdr:row>2</xdr:row>
      <xdr:rowOff>95250</xdr:rowOff>
    </xdr:from>
    <xdr:to>
      <xdr:col>10</xdr:col>
      <xdr:colOff>790575</xdr:colOff>
      <xdr:row>7</xdr:row>
      <xdr:rowOff>92848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6C25124-FA7D-4784-9FA0-F803ECEA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51" y="1114425"/>
          <a:ext cx="878699" cy="950098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342901</xdr:colOff>
      <xdr:row>2</xdr:row>
      <xdr:rowOff>114300</xdr:rowOff>
    </xdr:from>
    <xdr:to>
      <xdr:col>12</xdr:col>
      <xdr:colOff>66675</xdr:colOff>
      <xdr:row>7</xdr:row>
      <xdr:rowOff>87100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CA390B9-194F-4657-B622-FD746E88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6" y="1133475"/>
          <a:ext cx="838199" cy="92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nte@Ernie&amp;Bertalan.at" TargetMode="External"/><Relationship Id="rId1" Type="http://schemas.openxmlformats.org/officeDocument/2006/relationships/hyperlink" Target="mailto:Helge@leonhardt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showRowColHeaders="0" tabSelected="1" showRuler="0" view="pageLayout" zoomScale="110" zoomScaleNormal="100" zoomScalePageLayoutView="110" workbookViewId="0">
      <selection activeCell="C4" sqref="C4:H4"/>
    </sheetView>
  </sheetViews>
  <sheetFormatPr baseColWidth="10" defaultColWidth="9.140625" defaultRowHeight="15" x14ac:dyDescent="0.25"/>
  <cols>
    <col min="1" max="1" width="7.85546875" customWidth="1"/>
    <col min="2" max="2" width="13.85546875" customWidth="1"/>
    <col min="3" max="3" width="10.7109375" bestFit="1" customWidth="1"/>
    <col min="4" max="4" width="11.7109375" bestFit="1" customWidth="1"/>
    <col min="5" max="5" width="9.85546875" customWidth="1"/>
    <col min="6" max="7" width="3.140625" customWidth="1"/>
    <col min="8" max="8" width="12.42578125" customWidth="1"/>
    <col min="9" max="9" width="14.5703125" customWidth="1"/>
    <col min="10" max="10" width="7.42578125" style="2" customWidth="1"/>
    <col min="11" max="11" width="12" style="2" customWidth="1"/>
    <col min="12" max="12" width="16.7109375" bestFit="1" customWidth="1"/>
    <col min="14" max="14" width="8.28515625" bestFit="1" customWidth="1"/>
  </cols>
  <sheetData>
    <row r="1" spans="1:16" ht="30" customHeight="1" x14ac:dyDescent="0.25">
      <c r="A1" s="17"/>
      <c r="B1" s="60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18"/>
      <c r="N1" s="18"/>
      <c r="O1" s="16"/>
      <c r="P1" s="16"/>
    </row>
    <row r="2" spans="1:16" ht="31.5" x14ac:dyDescent="0.5">
      <c r="A2" s="17"/>
      <c r="B2" s="59" t="s">
        <v>61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18"/>
      <c r="N2" s="18"/>
      <c r="O2" s="16"/>
      <c r="P2" s="16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8"/>
      <c r="O3" s="16"/>
      <c r="P3" s="16"/>
    </row>
    <row r="4" spans="1:16" x14ac:dyDescent="0.25">
      <c r="A4" s="17"/>
      <c r="B4" s="19" t="s">
        <v>48</v>
      </c>
      <c r="C4" s="79"/>
      <c r="D4" s="79"/>
      <c r="E4" s="79"/>
      <c r="F4" s="79"/>
      <c r="G4" s="79"/>
      <c r="H4" s="79"/>
      <c r="I4" s="17"/>
      <c r="J4" s="18"/>
      <c r="K4" s="18"/>
      <c r="L4" s="18"/>
      <c r="M4" s="18"/>
      <c r="N4" s="18"/>
      <c r="O4" s="16"/>
      <c r="P4" s="16"/>
    </row>
    <row r="5" spans="1:16" x14ac:dyDescent="0.25">
      <c r="A5" s="17"/>
      <c r="B5" s="19" t="s">
        <v>49</v>
      </c>
      <c r="C5" s="79"/>
      <c r="D5" s="79"/>
      <c r="E5" s="79"/>
      <c r="F5" s="79"/>
      <c r="G5" s="79"/>
      <c r="H5" s="79"/>
      <c r="I5" s="17"/>
      <c r="J5" s="18"/>
      <c r="K5" s="18"/>
      <c r="L5" s="18"/>
      <c r="M5" s="18"/>
      <c r="N5" s="18"/>
      <c r="O5" s="16"/>
      <c r="P5" s="16"/>
    </row>
    <row r="6" spans="1:16" x14ac:dyDescent="0.25">
      <c r="A6" s="17"/>
      <c r="B6" s="19" t="s">
        <v>50</v>
      </c>
      <c r="C6" s="79"/>
      <c r="D6" s="79"/>
      <c r="E6" s="79"/>
      <c r="F6" s="79"/>
      <c r="G6" s="79"/>
      <c r="H6" s="79"/>
      <c r="I6" s="17"/>
      <c r="J6" s="18"/>
      <c r="K6" s="18"/>
      <c r="L6" s="18"/>
      <c r="M6" s="18"/>
      <c r="N6" s="18"/>
      <c r="O6" s="16"/>
      <c r="P6" s="16"/>
    </row>
    <row r="7" spans="1:16" x14ac:dyDescent="0.25">
      <c r="A7" s="17"/>
      <c r="B7" s="19" t="s">
        <v>51</v>
      </c>
      <c r="C7" s="79"/>
      <c r="D7" s="79"/>
      <c r="E7" s="79"/>
      <c r="F7" s="79"/>
      <c r="G7" s="79"/>
      <c r="H7" s="79"/>
      <c r="I7" s="17"/>
      <c r="J7" s="18"/>
      <c r="K7" s="18"/>
      <c r="L7" s="18"/>
      <c r="M7" s="18"/>
      <c r="N7" s="18"/>
      <c r="O7" s="16"/>
      <c r="P7" s="16"/>
    </row>
    <row r="8" spans="1:16" x14ac:dyDescent="0.25">
      <c r="A8" s="17"/>
      <c r="B8" s="19" t="s">
        <v>72</v>
      </c>
      <c r="C8" s="61"/>
      <c r="D8" s="62"/>
      <c r="E8" s="62"/>
      <c r="F8" s="62"/>
      <c r="G8" s="62"/>
      <c r="H8" s="63"/>
      <c r="I8" s="17"/>
      <c r="J8" s="18"/>
      <c r="K8" s="18"/>
      <c r="L8" s="18"/>
      <c r="M8" s="18"/>
      <c r="N8" s="18"/>
      <c r="O8" s="16"/>
      <c r="P8" s="16"/>
    </row>
    <row r="9" spans="1:16" x14ac:dyDescent="0.25">
      <c r="A9" s="17"/>
      <c r="B9" s="19" t="s">
        <v>71</v>
      </c>
      <c r="C9" s="61"/>
      <c r="D9" s="62"/>
      <c r="E9" s="62"/>
      <c r="F9" s="62"/>
      <c r="G9" s="62"/>
      <c r="H9" s="63"/>
      <c r="I9" s="17"/>
      <c r="J9" s="18"/>
      <c r="K9" s="18"/>
      <c r="L9" s="18"/>
      <c r="M9" s="18"/>
      <c r="N9" s="18"/>
      <c r="O9" s="16"/>
      <c r="P9" s="16"/>
    </row>
    <row r="10" spans="1:16" ht="15.75" thickBot="1" x14ac:dyDescent="0.3">
      <c r="A10" s="17"/>
      <c r="B10" s="17"/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6"/>
      <c r="P10" s="16"/>
    </row>
    <row r="11" spans="1:16" ht="15" customHeight="1" x14ac:dyDescent="0.25">
      <c r="A11" s="17"/>
      <c r="B11" s="80" t="s">
        <v>52</v>
      </c>
      <c r="C11" s="81"/>
      <c r="D11" s="81"/>
      <c r="E11" s="82"/>
      <c r="F11" s="17"/>
      <c r="G11" s="17"/>
      <c r="H11" s="89" t="s">
        <v>79</v>
      </c>
      <c r="I11" s="90"/>
      <c r="J11" s="97" t="s">
        <v>80</v>
      </c>
      <c r="K11" s="98"/>
      <c r="L11" s="88"/>
      <c r="M11" s="18"/>
      <c r="N11" s="18"/>
      <c r="O11" s="16"/>
      <c r="P11" s="16"/>
    </row>
    <row r="12" spans="1:16" ht="15.75" customHeight="1" thickBot="1" x14ac:dyDescent="0.3">
      <c r="A12" s="17"/>
      <c r="B12" s="83"/>
      <c r="C12" s="84"/>
      <c r="D12" s="84"/>
      <c r="E12" s="85"/>
      <c r="F12" s="17"/>
      <c r="G12" s="17"/>
      <c r="H12" s="91"/>
      <c r="I12" s="92"/>
      <c r="J12" s="99"/>
      <c r="K12" s="100"/>
      <c r="L12" s="88"/>
      <c r="M12" s="17"/>
      <c r="N12" s="18"/>
      <c r="O12" s="16"/>
      <c r="P12" s="16"/>
    </row>
    <row r="13" spans="1:16" ht="24" thickBot="1" x14ac:dyDescent="0.4">
      <c r="A13" s="17"/>
      <c r="B13" s="20" t="s">
        <v>53</v>
      </c>
      <c r="C13" s="21"/>
      <c r="D13" s="21"/>
      <c r="E13" s="22"/>
      <c r="F13" s="17"/>
      <c r="G13" s="17"/>
      <c r="H13" s="68" t="s">
        <v>58</v>
      </c>
      <c r="I13" s="66"/>
      <c r="J13" s="66" t="s">
        <v>57</v>
      </c>
      <c r="K13" s="67"/>
      <c r="L13" s="18"/>
      <c r="M13" s="18"/>
      <c r="N13" s="18"/>
      <c r="O13" s="16"/>
      <c r="P13" s="16"/>
    </row>
    <row r="14" spans="1:16" x14ac:dyDescent="0.25">
      <c r="A14" s="17"/>
      <c r="B14" s="23" t="s">
        <v>54</v>
      </c>
      <c r="C14" s="24" t="s">
        <v>55</v>
      </c>
      <c r="D14" s="24" t="s">
        <v>56</v>
      </c>
      <c r="E14" s="25" t="s">
        <v>57</v>
      </c>
      <c r="F14" s="17"/>
      <c r="G14" s="17"/>
      <c r="H14" s="69" t="str">
        <f>B15&amp;" "&amp;C15&amp;" "&amp;Tabelle2!$G$3</f>
        <v xml:space="preserve">  Elite</v>
      </c>
      <c r="I14" s="70"/>
      <c r="J14" s="93" t="s">
        <v>68</v>
      </c>
      <c r="K14" s="94"/>
      <c r="L14" s="18"/>
      <c r="M14" s="18"/>
      <c r="N14" s="18"/>
      <c r="O14" s="16"/>
      <c r="P14" s="16"/>
    </row>
    <row r="15" spans="1:16" ht="15.75" thickBot="1" x14ac:dyDescent="0.3">
      <c r="A15" s="17"/>
      <c r="B15" s="101"/>
      <c r="C15" s="102"/>
      <c r="D15" s="102"/>
      <c r="E15" s="103"/>
      <c r="F15" s="17"/>
      <c r="G15" s="17"/>
      <c r="H15" s="71"/>
      <c r="I15" s="72"/>
      <c r="J15" s="95"/>
      <c r="K15" s="96"/>
      <c r="L15" s="18"/>
      <c r="M15" s="18"/>
      <c r="N15" s="18"/>
      <c r="O15" s="16"/>
      <c r="P15" s="16"/>
    </row>
    <row r="16" spans="1:16" ht="15.75" thickBot="1" x14ac:dyDescent="0.3">
      <c r="A16" s="17"/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6"/>
      <c r="P16" s="16"/>
    </row>
    <row r="17" spans="1:16" ht="16.5" thickTop="1" thickBot="1" x14ac:dyDescent="0.3">
      <c r="A17" s="17"/>
      <c r="B17" s="64" t="s">
        <v>3</v>
      </c>
      <c r="C17" s="65"/>
      <c r="D17" s="65"/>
      <c r="E17" s="65"/>
      <c r="F17" s="65"/>
      <c r="G17" s="65"/>
      <c r="H17" s="26" t="s">
        <v>64</v>
      </c>
      <c r="I17" s="27" t="s">
        <v>65</v>
      </c>
      <c r="J17" s="28" t="s">
        <v>66</v>
      </c>
      <c r="K17" s="29" t="s">
        <v>44</v>
      </c>
      <c r="L17" s="30" t="s">
        <v>73</v>
      </c>
      <c r="M17" s="18"/>
      <c r="N17" s="18"/>
      <c r="O17" s="16"/>
      <c r="P17" s="16"/>
    </row>
    <row r="18" spans="1:16" x14ac:dyDescent="0.25">
      <c r="A18" s="17"/>
      <c r="B18" s="86"/>
      <c r="C18" s="87"/>
      <c r="D18" s="87"/>
      <c r="E18" s="87"/>
      <c r="F18" s="87"/>
      <c r="G18" s="87"/>
      <c r="H18" s="41"/>
      <c r="I18" s="42"/>
      <c r="J18" s="31" t="str">
        <f t="array" ref="J18">_xlfn.IFNA(INDEX(Tabelle2!$C$2:$C$37,MATCH(B18&amp;I18,Tabelle2!$A$2:$A$37&amp;Tabelle2!$B$2:$B$37,0)),"")</f>
        <v/>
      </c>
      <c r="K18" s="32" t="str">
        <f t="shared" ref="K18:K30" si="0">IFERROR(IF(H18&gt;8,J18+1,IF(H18&lt;4,J18-1,IF(H18&lt;8&gt;3,J18-0))),"")</f>
        <v/>
      </c>
      <c r="L18" s="18"/>
      <c r="M18" s="18"/>
      <c r="N18" s="18"/>
      <c r="O18" s="16"/>
      <c r="P18" s="16"/>
    </row>
    <row r="19" spans="1:16" x14ac:dyDescent="0.25">
      <c r="A19" s="17"/>
      <c r="B19" s="73"/>
      <c r="C19" s="74"/>
      <c r="D19" s="74"/>
      <c r="E19" s="74"/>
      <c r="F19" s="74"/>
      <c r="G19" s="74"/>
      <c r="H19" s="43"/>
      <c r="I19" s="44"/>
      <c r="J19" s="33" t="str">
        <f t="array" ref="J19">_xlfn.IFNA(INDEX(Tabelle2!$C$2:$C$37,MATCH(B19&amp;I19,Tabelle2!$A$2:$A$37&amp;Tabelle2!$B$2:$B$37,0)),"")</f>
        <v/>
      </c>
      <c r="K19" s="34" t="str">
        <f t="shared" si="0"/>
        <v/>
      </c>
      <c r="L19" s="18"/>
      <c r="M19" s="18"/>
      <c r="N19" s="18"/>
      <c r="O19" s="16"/>
      <c r="P19" s="16"/>
    </row>
    <row r="20" spans="1:16" x14ac:dyDescent="0.25">
      <c r="A20" s="17"/>
      <c r="B20" s="77"/>
      <c r="C20" s="78"/>
      <c r="D20" s="78"/>
      <c r="E20" s="78"/>
      <c r="F20" s="78"/>
      <c r="G20" s="78"/>
      <c r="H20" s="45"/>
      <c r="I20" s="46"/>
      <c r="J20" s="35" t="str">
        <f t="array" ref="J20">_xlfn.IFNA(INDEX(Tabelle2!$C$2:$C$37,MATCH(B20&amp;I20,Tabelle2!$A$2:$A$37&amp;Tabelle2!$B$2:$B$37,0)),"")</f>
        <v/>
      </c>
      <c r="K20" s="36" t="str">
        <f t="shared" si="0"/>
        <v/>
      </c>
      <c r="L20" s="18"/>
      <c r="M20" s="18"/>
      <c r="N20" s="18"/>
      <c r="O20" s="16"/>
      <c r="P20" s="16"/>
    </row>
    <row r="21" spans="1:16" x14ac:dyDescent="0.25">
      <c r="A21" s="17"/>
      <c r="B21" s="73"/>
      <c r="C21" s="74"/>
      <c r="D21" s="74"/>
      <c r="E21" s="74"/>
      <c r="F21" s="74"/>
      <c r="G21" s="74"/>
      <c r="H21" s="43"/>
      <c r="I21" s="44"/>
      <c r="J21" s="33" t="str">
        <f t="array" ref="J21">_xlfn.IFNA(INDEX(Tabelle2!$C$2:$C$37,MATCH(B21&amp;I21,Tabelle2!$A$2:$A$37&amp;Tabelle2!$B$2:$B$37,0)),"")</f>
        <v/>
      </c>
      <c r="K21" s="34" t="str">
        <f t="shared" si="0"/>
        <v/>
      </c>
      <c r="L21" s="18"/>
      <c r="M21" s="18"/>
      <c r="N21" s="18"/>
      <c r="O21" s="16"/>
      <c r="P21" s="16"/>
    </row>
    <row r="22" spans="1:16" x14ac:dyDescent="0.25">
      <c r="A22" s="17"/>
      <c r="B22" s="77"/>
      <c r="C22" s="78"/>
      <c r="D22" s="78"/>
      <c r="E22" s="78"/>
      <c r="F22" s="78"/>
      <c r="G22" s="78"/>
      <c r="H22" s="45"/>
      <c r="I22" s="46"/>
      <c r="J22" s="35" t="str">
        <f t="array" ref="J22">_xlfn.IFNA(INDEX(Tabelle2!$C$2:$C$37,MATCH(B22&amp;I22,Tabelle2!$A$2:$A$37&amp;Tabelle2!$B$2:$B$37,0)),"")</f>
        <v/>
      </c>
      <c r="K22" s="36" t="str">
        <f t="shared" si="0"/>
        <v/>
      </c>
      <c r="L22" s="18"/>
      <c r="M22" s="18"/>
      <c r="N22" s="18"/>
      <c r="O22" s="16"/>
      <c r="P22" s="16"/>
    </row>
    <row r="23" spans="1:16" x14ac:dyDescent="0.25">
      <c r="A23" s="17"/>
      <c r="B23" s="73"/>
      <c r="C23" s="74"/>
      <c r="D23" s="74"/>
      <c r="E23" s="74"/>
      <c r="F23" s="74"/>
      <c r="G23" s="74"/>
      <c r="H23" s="43"/>
      <c r="I23" s="44"/>
      <c r="J23" s="33" t="str">
        <f t="array" ref="J23">_xlfn.IFNA(INDEX(Tabelle2!$C$2:$C$37,MATCH(B23&amp;I23,Tabelle2!$A$2:$A$37&amp;Tabelle2!$B$2:$B$37,0)),"")</f>
        <v/>
      </c>
      <c r="K23" s="34" t="str">
        <f t="shared" si="0"/>
        <v/>
      </c>
      <c r="L23" s="18"/>
      <c r="M23" s="18"/>
      <c r="N23" s="18"/>
      <c r="O23" s="16"/>
      <c r="P23" s="16"/>
    </row>
    <row r="24" spans="1:16" x14ac:dyDescent="0.25">
      <c r="A24" s="17"/>
      <c r="B24" s="77"/>
      <c r="C24" s="78"/>
      <c r="D24" s="78"/>
      <c r="E24" s="78"/>
      <c r="F24" s="78"/>
      <c r="G24" s="78"/>
      <c r="H24" s="45"/>
      <c r="I24" s="46"/>
      <c r="J24" s="35" t="str">
        <f t="array" ref="J24">_xlfn.IFNA(INDEX(Tabelle2!$C$2:$C$37,MATCH(B24&amp;I24,Tabelle2!$A$2:$A$37&amp;Tabelle2!$B$2:$B$37,0)),"")</f>
        <v/>
      </c>
      <c r="K24" s="36" t="str">
        <f t="shared" si="0"/>
        <v/>
      </c>
      <c r="L24" s="18"/>
      <c r="M24" s="18"/>
      <c r="N24" s="18"/>
      <c r="O24" s="16"/>
      <c r="P24" s="16"/>
    </row>
    <row r="25" spans="1:16" x14ac:dyDescent="0.25">
      <c r="A25" s="17"/>
      <c r="B25" s="73"/>
      <c r="C25" s="74"/>
      <c r="D25" s="74"/>
      <c r="E25" s="74"/>
      <c r="F25" s="74"/>
      <c r="G25" s="74"/>
      <c r="H25" s="43"/>
      <c r="I25" s="44"/>
      <c r="J25" s="33" t="str">
        <f t="array" ref="J25">_xlfn.IFNA(INDEX(Tabelle2!$C$2:$C$37,MATCH(B25&amp;I25,Tabelle2!$A$2:$A$37&amp;Tabelle2!$B$2:$B$37,0)),"")</f>
        <v/>
      </c>
      <c r="K25" s="34" t="str">
        <f t="shared" si="0"/>
        <v/>
      </c>
      <c r="L25" s="18"/>
      <c r="M25" s="18"/>
      <c r="N25" s="18"/>
      <c r="O25" s="16"/>
      <c r="P25" s="16"/>
    </row>
    <row r="26" spans="1:16" x14ac:dyDescent="0.25">
      <c r="A26" s="17"/>
      <c r="B26" s="77"/>
      <c r="C26" s="78"/>
      <c r="D26" s="78"/>
      <c r="E26" s="78"/>
      <c r="F26" s="78"/>
      <c r="G26" s="78"/>
      <c r="H26" s="45"/>
      <c r="I26" s="46"/>
      <c r="J26" s="35" t="str">
        <f t="array" ref="J26">_xlfn.IFNA(INDEX(Tabelle2!$C$2:$C$37,MATCH(B26&amp;I26,Tabelle2!$A$2:$A$37&amp;Tabelle2!$B$2:$B$37,0)),"")</f>
        <v/>
      </c>
      <c r="K26" s="36" t="str">
        <f t="shared" si="0"/>
        <v/>
      </c>
      <c r="L26" s="18"/>
      <c r="M26" s="18"/>
      <c r="N26" s="18"/>
      <c r="O26" s="16"/>
      <c r="P26" s="16"/>
    </row>
    <row r="27" spans="1:16" x14ac:dyDescent="0.25">
      <c r="A27" s="17"/>
      <c r="B27" s="73"/>
      <c r="C27" s="74"/>
      <c r="D27" s="74"/>
      <c r="E27" s="74"/>
      <c r="F27" s="74"/>
      <c r="G27" s="74"/>
      <c r="H27" s="43"/>
      <c r="I27" s="44"/>
      <c r="J27" s="33" t="str">
        <f t="array" ref="J27">_xlfn.IFNA(INDEX(Tabelle2!$C$2:$C$37,MATCH(B27&amp;I27,Tabelle2!$A$2:$A$37&amp;Tabelle2!$B$2:$B$37,0)),"")</f>
        <v/>
      </c>
      <c r="K27" s="34" t="str">
        <f t="shared" si="0"/>
        <v/>
      </c>
      <c r="L27" s="18"/>
      <c r="M27" s="18"/>
      <c r="N27" s="18"/>
      <c r="O27" s="16"/>
      <c r="P27" s="16"/>
    </row>
    <row r="28" spans="1:16" x14ac:dyDescent="0.25">
      <c r="A28" s="17"/>
      <c r="B28" s="77"/>
      <c r="C28" s="78"/>
      <c r="D28" s="78"/>
      <c r="E28" s="78"/>
      <c r="F28" s="78"/>
      <c r="G28" s="78"/>
      <c r="H28" s="45"/>
      <c r="I28" s="46"/>
      <c r="J28" s="35" t="str">
        <f t="array" ref="J28">_xlfn.IFNA(INDEX(Tabelle2!$C$2:$C$37,MATCH(B28&amp;I28,Tabelle2!$A$2:$A$37&amp;Tabelle2!$B$2:$B$37,0)),"")</f>
        <v/>
      </c>
      <c r="K28" s="36" t="str">
        <f t="shared" si="0"/>
        <v/>
      </c>
      <c r="L28" s="18"/>
      <c r="M28" s="18"/>
      <c r="N28" s="18"/>
      <c r="O28" s="16"/>
      <c r="P28" s="16"/>
    </row>
    <row r="29" spans="1:16" x14ac:dyDescent="0.25">
      <c r="A29" s="17"/>
      <c r="B29" s="73"/>
      <c r="C29" s="74"/>
      <c r="D29" s="74"/>
      <c r="E29" s="74"/>
      <c r="F29" s="74"/>
      <c r="G29" s="74"/>
      <c r="H29" s="43"/>
      <c r="I29" s="44"/>
      <c r="J29" s="33" t="str">
        <f t="array" ref="J29">_xlfn.IFNA(INDEX(Tabelle2!$C$2:$C$37,MATCH(B29&amp;I29,Tabelle2!$A$2:$A$37&amp;Tabelle2!$B$2:$B$37,0)),"")</f>
        <v/>
      </c>
      <c r="K29" s="34" t="str">
        <f t="shared" si="0"/>
        <v/>
      </c>
      <c r="L29" s="18"/>
      <c r="M29" s="18"/>
      <c r="N29" s="18"/>
      <c r="O29" s="16"/>
      <c r="P29" s="16"/>
    </row>
    <row r="30" spans="1:16" ht="15.75" thickBot="1" x14ac:dyDescent="0.3">
      <c r="A30" s="17"/>
      <c r="B30" s="75"/>
      <c r="C30" s="76"/>
      <c r="D30" s="76"/>
      <c r="E30" s="76"/>
      <c r="F30" s="76"/>
      <c r="G30" s="76"/>
      <c r="H30" s="47"/>
      <c r="I30" s="48"/>
      <c r="J30" s="37" t="str">
        <f t="array" ref="J30">_xlfn.IFNA(INDEX(Tabelle2!$C$2:$C$37,MATCH(B30&amp;I30,Tabelle2!$A$2:$A$37&amp;Tabelle2!$B$2:$B$37,0)),"")</f>
        <v/>
      </c>
      <c r="K30" s="38" t="str">
        <f t="shared" si="0"/>
        <v/>
      </c>
      <c r="L30" s="18"/>
      <c r="M30" s="18"/>
      <c r="N30" s="18"/>
      <c r="O30" s="16"/>
      <c r="P30" s="16"/>
    </row>
    <row r="31" spans="1:16" ht="6.75" customHeight="1" thickTop="1" thickBot="1" x14ac:dyDescent="0.3">
      <c r="A31" s="17"/>
      <c r="B31" s="17"/>
      <c r="C31" s="17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6"/>
      <c r="P31" s="16"/>
    </row>
    <row r="32" spans="1:16" x14ac:dyDescent="0.25">
      <c r="A32" s="17"/>
      <c r="B32" s="51" t="str">
        <f>IF(K32&gt;50,"Herzlichen Glückwunsch, Sie haben den Mindest Elite Score erreicht","Nur noch "&amp;50-K32&amp;" Elite Score Punkte fehlen, bis zum Ziel")</f>
        <v>Nur noch 50 Elite Score Punkte fehlen, bis zum Ziel</v>
      </c>
      <c r="C32" s="52"/>
      <c r="D32" s="52"/>
      <c r="E32" s="52"/>
      <c r="F32" s="52"/>
      <c r="G32" s="52"/>
      <c r="H32" s="52"/>
      <c r="I32" s="52"/>
      <c r="J32" s="53"/>
      <c r="K32" s="57">
        <f>SUM(K18:K31)</f>
        <v>0</v>
      </c>
      <c r="L32" s="18"/>
      <c r="M32" s="18"/>
      <c r="N32" s="18"/>
      <c r="O32" s="16"/>
      <c r="P32" s="16"/>
    </row>
    <row r="33" spans="1:16" ht="15.75" thickBot="1" x14ac:dyDescent="0.3">
      <c r="A33" s="17"/>
      <c r="B33" s="54"/>
      <c r="C33" s="55"/>
      <c r="D33" s="55"/>
      <c r="E33" s="55"/>
      <c r="F33" s="55"/>
      <c r="G33" s="55"/>
      <c r="H33" s="55"/>
      <c r="I33" s="55"/>
      <c r="J33" s="56"/>
      <c r="K33" s="58"/>
      <c r="L33" s="18"/>
      <c r="M33" s="18"/>
      <c r="N33" s="18"/>
      <c r="O33" s="16"/>
      <c r="P33" s="16"/>
    </row>
    <row r="34" spans="1:16" x14ac:dyDescent="0.25">
      <c r="A34" s="17"/>
      <c r="B34" s="17"/>
      <c r="C34" s="17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6"/>
      <c r="P34" s="16"/>
    </row>
    <row r="35" spans="1:16" x14ac:dyDescent="0.25">
      <c r="A35" s="17"/>
      <c r="B35" s="39" t="s">
        <v>74</v>
      </c>
      <c r="C35" s="17"/>
      <c r="D35" s="17"/>
      <c r="E35" s="17"/>
      <c r="F35" s="17"/>
      <c r="G35" s="17"/>
      <c r="H35" s="40" t="s">
        <v>75</v>
      </c>
      <c r="I35" s="49" t="s">
        <v>78</v>
      </c>
      <c r="J35" s="50"/>
      <c r="K35" s="50"/>
      <c r="L35" s="18"/>
      <c r="M35" s="18"/>
      <c r="N35" s="18"/>
      <c r="O35" s="16"/>
      <c r="P35" s="16"/>
    </row>
    <row r="36" spans="1:16" x14ac:dyDescent="0.25">
      <c r="A36" s="17"/>
      <c r="B36" s="17"/>
      <c r="C36" s="17"/>
      <c r="D36" s="17"/>
      <c r="E36" s="17"/>
      <c r="F36" s="17"/>
      <c r="G36" s="17"/>
      <c r="H36" s="40" t="s">
        <v>76</v>
      </c>
      <c r="I36" s="49" t="s">
        <v>77</v>
      </c>
      <c r="J36" s="50"/>
      <c r="K36" s="50"/>
      <c r="L36" s="18"/>
      <c r="M36" s="18"/>
      <c r="N36" s="18"/>
      <c r="O36" s="16"/>
      <c r="P36" s="16"/>
    </row>
  </sheetData>
  <sheetProtection algorithmName="SHA-512" hashValue="MNG5aasENU7CUjyxMkesGD3Odw7UR42RSnvivFLEyp/nO+SiWDFa+MV+09UGT23TojvDR1h04pZmdRFpYwgutA==" saltValue="OTmln0qyZb/t2yGEakq7HQ==" spinCount="100000" sheet="1" objects="1" scenarios="1"/>
  <mergeCells count="31">
    <mergeCell ref="J11:K12"/>
    <mergeCell ref="B19:G19"/>
    <mergeCell ref="C4:H4"/>
    <mergeCell ref="H11:I12"/>
    <mergeCell ref="C5:H5"/>
    <mergeCell ref="C6:H6"/>
    <mergeCell ref="C7:H7"/>
    <mergeCell ref="B11:E12"/>
    <mergeCell ref="B18:G18"/>
    <mergeCell ref="B27:G27"/>
    <mergeCell ref="B28:G28"/>
    <mergeCell ref="B20:G20"/>
    <mergeCell ref="B21:G21"/>
    <mergeCell ref="B22:G22"/>
    <mergeCell ref="B23:G23"/>
    <mergeCell ref="B32:J33"/>
    <mergeCell ref="K32:K33"/>
    <mergeCell ref="B2:L2"/>
    <mergeCell ref="B1:L1"/>
    <mergeCell ref="C8:H8"/>
    <mergeCell ref="C9:H9"/>
    <mergeCell ref="B17:G17"/>
    <mergeCell ref="J13:K13"/>
    <mergeCell ref="H13:I13"/>
    <mergeCell ref="H14:I15"/>
    <mergeCell ref="J14:K15"/>
    <mergeCell ref="B29:G29"/>
    <mergeCell ref="B30:G30"/>
    <mergeCell ref="B24:G24"/>
    <mergeCell ref="B25:G25"/>
    <mergeCell ref="B26:G26"/>
  </mergeCells>
  <conditionalFormatting sqref="E14 K32 J24:K30 J17:K19">
    <cfRule type="containsText" dxfId="4" priority="5" operator="containsText" text="#NV">
      <formula>NOT(ISERROR(SEARCH("#NV",E14)))</formula>
    </cfRule>
  </conditionalFormatting>
  <conditionalFormatting sqref="J20:K23">
    <cfRule type="containsText" dxfId="3" priority="4" operator="containsText" text="#NV">
      <formula>NOT(ISERROR(SEARCH("#NV",J20)))</formula>
    </cfRule>
  </conditionalFormatting>
  <conditionalFormatting sqref="H14:I15">
    <cfRule type="containsText" dxfId="2" priority="3" operator="containsText" text="fem">
      <formula>NOT(ISERROR(SEARCH("fem",H14)))</formula>
    </cfRule>
  </conditionalFormatting>
  <conditionalFormatting sqref="J11:K12">
    <cfRule type="containsText" dxfId="0" priority="2" operator="containsText" text="Österreich">
      <formula>NOT(ISERROR(SEARCH("Österreich",J11)))</formula>
    </cfRule>
    <cfRule type="containsText" dxfId="1" priority="1" operator="containsText" text="Deutschland">
      <formula>NOT(ISERROR(SEARCH("Deutschland",J11)))</formula>
    </cfRule>
  </conditionalFormatting>
  <hyperlinks>
    <hyperlink ref="I35" r:id="rId1" display="Helge@leonhardt.de" xr:uid="{5A3B6CD2-A8F3-42B1-A0ED-EDC7AA61A176}"/>
    <hyperlink ref="I36" r:id="rId2" display="Levente@Ernie&amp;Bertalan.at" xr:uid="{2E1602A3-F5AD-455B-8CA5-DB1B26564255}"/>
  </hyperlinks>
  <pageMargins left="0.23622047244094491" right="0.23622047244094491" top="0.19685039370078741" bottom="0.19685039370078741" header="0" footer="0"/>
  <pageSetup paperSize="9" orientation="landscape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8A88A37-7F3E-4DD0-BC14-1FB52DEB3E7D}">
          <x14:formula1>
            <xm:f>Tabelle2!$A$2:$A$13</xm:f>
          </x14:formula1>
          <xm:sqref>B18:B30</xm:sqref>
        </x14:dataValidation>
        <x14:dataValidation type="list" allowBlank="1" showInputMessage="1" showErrorMessage="1" xr:uid="{3E52826A-C419-47BF-800B-47F924B4F2EF}">
          <x14:formula1>
            <xm:f>Tabelle2!$E$1:$E$3</xm:f>
          </x14:formula1>
          <xm:sqref>I18:I30</xm:sqref>
        </x14:dataValidation>
        <x14:dataValidation type="list" allowBlank="1" showInputMessage="1" showErrorMessage="1" xr:uid="{B61CF8F3-168E-446C-AEE2-07BA6C81828D}">
          <x14:formula1>
            <xm:f>Tabelle2!$H$1:$H$5</xm:f>
          </x14:formula1>
          <xm:sqref>B15</xm:sqref>
        </x14:dataValidation>
        <x14:dataValidation type="list" allowBlank="1" showInputMessage="1" showErrorMessage="1" xr:uid="{6EA9CC09-8560-4AF3-A33C-8852DBC66A82}">
          <x14:formula1>
            <xm:f>Tabelle2!$I$1:$I$2</xm:f>
          </x14:formula1>
          <xm:sqref>C15</xm:sqref>
        </x14:dataValidation>
        <x14:dataValidation type="list" allowBlank="1" showInputMessage="1" showErrorMessage="1" xr:uid="{7BCD3D5F-B51A-424C-A400-CADC663F5D1E}">
          <x14:formula1>
            <xm:f>Tabelle2!$J$1:$J$4</xm:f>
          </x14:formula1>
          <xm:sqref>D15</xm:sqref>
        </x14:dataValidation>
        <x14:dataValidation type="list" allowBlank="1" showInputMessage="1" showErrorMessage="1" xr:uid="{426053EA-5738-4BB4-ABE6-3F33BF79451A}">
          <x14:formula1>
            <xm:f>Tabelle2!$K$1:$K$13</xm:f>
          </x14:formula1>
          <xm:sqref>E15</xm:sqref>
        </x14:dataValidation>
        <x14:dataValidation type="list" allowBlank="1" showInputMessage="1" showErrorMessage="1" xr:uid="{4012DC27-723E-47C6-A579-86B7177FB0E2}">
          <x14:formula1>
            <xm:f>Tabelle2!$L$1:$L$12</xm:f>
          </x14:formula1>
          <xm:sqref>J14:K15</xm:sqref>
        </x14:dataValidation>
        <x14:dataValidation type="list" allowBlank="1" showInputMessage="1" showErrorMessage="1" xr:uid="{BD51CD8B-9443-4D4F-970A-710B588FB9F3}">
          <x14:formula1>
            <xm:f>Tabelle2!$K$20:$K$34</xm:f>
          </x14:formula1>
          <xm:sqref>H18</xm:sqref>
        </x14:dataValidation>
        <x14:dataValidation type="list" allowBlank="1" showInputMessage="1" showErrorMessage="1" xr:uid="{6D2C2D45-C593-469A-891C-06DD57914F58}">
          <x14:formula1>
            <xm:f>Tabelle2!$H$34:$H$36</xm:f>
          </x14:formula1>
          <xm:sqref>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88BF-8CCA-4947-91AA-DD717FCE6E6E}">
  <dimension ref="A1:Q49"/>
  <sheetViews>
    <sheetView topLeftCell="S9" workbookViewId="0">
      <selection activeCell="R9" sqref="A1:R1048576"/>
    </sheetView>
  </sheetViews>
  <sheetFormatPr baseColWidth="10" defaultRowHeight="15" x14ac:dyDescent="0.25"/>
  <cols>
    <col min="1" max="1" width="45.7109375" style="5" hidden="1" customWidth="1"/>
    <col min="2" max="2" width="2.5703125" style="5" hidden="1" customWidth="1"/>
    <col min="3" max="3" width="16.28515625" style="4" hidden="1" customWidth="1"/>
    <col min="4" max="4" width="11.42578125" style="3" hidden="1" customWidth="1"/>
    <col min="5" max="5" width="11.42578125" style="5" hidden="1" customWidth="1"/>
    <col min="6" max="7" width="11.42578125" hidden="1" customWidth="1"/>
    <col min="8" max="10" width="13.5703125" style="2" hidden="1" customWidth="1"/>
    <col min="11" max="12" width="13.5703125" hidden="1" customWidth="1"/>
    <col min="13" max="13" width="25.5703125" hidden="1" customWidth="1"/>
    <col min="14" max="14" width="11.42578125" hidden="1" customWidth="1"/>
    <col min="15" max="15" width="25.5703125" hidden="1" customWidth="1"/>
    <col min="16" max="17" width="11.42578125" hidden="1" customWidth="1"/>
    <col min="18" max="18" width="0" hidden="1" customWidth="1"/>
  </cols>
  <sheetData>
    <row r="1" spans="1:15" x14ac:dyDescent="0.25">
      <c r="C1" s="4" t="s">
        <v>0</v>
      </c>
      <c r="D1" s="3" t="s">
        <v>5</v>
      </c>
      <c r="E1" s="5" t="s">
        <v>0</v>
      </c>
      <c r="H1" s="3" t="s">
        <v>16</v>
      </c>
      <c r="I1" s="3" t="s">
        <v>46</v>
      </c>
      <c r="J1" s="2" t="s">
        <v>63</v>
      </c>
      <c r="K1" t="s">
        <v>23</v>
      </c>
      <c r="L1" s="15" t="s">
        <v>68</v>
      </c>
      <c r="M1" t="s">
        <v>36</v>
      </c>
      <c r="O1" t="s">
        <v>40</v>
      </c>
    </row>
    <row r="2" spans="1:15" x14ac:dyDescent="0.25">
      <c r="A2" s="9" t="s">
        <v>69</v>
      </c>
      <c r="B2" s="9" t="s">
        <v>0</v>
      </c>
      <c r="C2" s="10">
        <v>10</v>
      </c>
      <c r="D2" s="3">
        <v>0</v>
      </c>
      <c r="E2" s="5" t="s">
        <v>1</v>
      </c>
      <c r="H2" s="2" t="s">
        <v>62</v>
      </c>
      <c r="I2" s="1" t="s">
        <v>45</v>
      </c>
      <c r="J2" s="3" t="s">
        <v>20</v>
      </c>
      <c r="K2" t="s">
        <v>24</v>
      </c>
      <c r="L2" t="s">
        <v>24</v>
      </c>
      <c r="M2" t="s">
        <v>37</v>
      </c>
      <c r="O2" t="s">
        <v>41</v>
      </c>
    </row>
    <row r="3" spans="1:15" x14ac:dyDescent="0.25">
      <c r="A3" s="9" t="s">
        <v>70</v>
      </c>
      <c r="B3" s="9" t="s">
        <v>0</v>
      </c>
      <c r="C3" s="10">
        <v>8</v>
      </c>
      <c r="D3" s="3">
        <v>0</v>
      </c>
      <c r="E3" s="5" t="s">
        <v>2</v>
      </c>
      <c r="G3" t="s">
        <v>67</v>
      </c>
      <c r="H3" s="3" t="s">
        <v>17</v>
      </c>
      <c r="J3" s="2" t="s">
        <v>21</v>
      </c>
      <c r="K3" t="s">
        <v>25</v>
      </c>
      <c r="L3" t="s">
        <v>25</v>
      </c>
      <c r="M3" t="s">
        <v>38</v>
      </c>
      <c r="O3" t="s">
        <v>42</v>
      </c>
    </row>
    <row r="4" spans="1:15" x14ac:dyDescent="0.25">
      <c r="A4" s="9" t="s">
        <v>11</v>
      </c>
      <c r="B4" s="9" t="s">
        <v>0</v>
      </c>
      <c r="C4" s="10">
        <v>6</v>
      </c>
      <c r="D4" s="3">
        <v>0</v>
      </c>
      <c r="H4" s="3" t="s">
        <v>18</v>
      </c>
      <c r="I4" s="1"/>
      <c r="J4" s="2" t="s">
        <v>22</v>
      </c>
      <c r="K4" t="s">
        <v>26</v>
      </c>
      <c r="L4" t="s">
        <v>26</v>
      </c>
      <c r="M4" t="s">
        <v>39</v>
      </c>
      <c r="O4" t="s">
        <v>43</v>
      </c>
    </row>
    <row r="5" spans="1:15" x14ac:dyDescent="0.25">
      <c r="A5" s="9" t="s">
        <v>12</v>
      </c>
      <c r="B5" s="9" t="s">
        <v>0</v>
      </c>
      <c r="C5" s="10">
        <v>6</v>
      </c>
      <c r="D5" s="3">
        <v>0</v>
      </c>
      <c r="H5" s="3" t="s">
        <v>19</v>
      </c>
      <c r="I5" s="1"/>
      <c r="K5" t="s">
        <v>27</v>
      </c>
      <c r="L5" t="s">
        <v>27</v>
      </c>
    </row>
    <row r="6" spans="1:15" x14ac:dyDescent="0.25">
      <c r="A6" s="9" t="s">
        <v>13</v>
      </c>
      <c r="B6" s="9" t="s">
        <v>0</v>
      </c>
      <c r="C6" s="10">
        <v>6</v>
      </c>
      <c r="D6" s="3">
        <v>0</v>
      </c>
      <c r="I6" s="1"/>
      <c r="K6" t="s">
        <v>28</v>
      </c>
      <c r="L6" t="s">
        <v>28</v>
      </c>
    </row>
    <row r="7" spans="1:15" x14ac:dyDescent="0.25">
      <c r="A7" s="9" t="s">
        <v>14</v>
      </c>
      <c r="B7" s="9" t="s">
        <v>0</v>
      </c>
      <c r="C7" s="10">
        <v>8</v>
      </c>
      <c r="D7" s="3">
        <v>0</v>
      </c>
      <c r="I7" s="1"/>
      <c r="K7" t="s">
        <v>29</v>
      </c>
      <c r="L7" t="s">
        <v>29</v>
      </c>
    </row>
    <row r="8" spans="1:15" x14ac:dyDescent="0.25">
      <c r="A8" s="9" t="s">
        <v>15</v>
      </c>
      <c r="B8" s="9" t="s">
        <v>0</v>
      </c>
      <c r="C8" s="10">
        <v>6</v>
      </c>
      <c r="D8" s="3">
        <v>0</v>
      </c>
      <c r="I8" s="1"/>
      <c r="K8" t="s">
        <v>30</v>
      </c>
      <c r="L8" t="s">
        <v>30</v>
      </c>
    </row>
    <row r="9" spans="1:15" x14ac:dyDescent="0.25">
      <c r="A9" s="9" t="s">
        <v>6</v>
      </c>
      <c r="B9" s="9" t="s">
        <v>0</v>
      </c>
      <c r="C9" s="10">
        <v>2</v>
      </c>
      <c r="D9" s="3">
        <v>0</v>
      </c>
      <c r="K9" t="s">
        <v>32</v>
      </c>
      <c r="L9" t="s">
        <v>32</v>
      </c>
    </row>
    <row r="10" spans="1:15" x14ac:dyDescent="0.25">
      <c r="A10" s="9" t="s">
        <v>7</v>
      </c>
      <c r="B10" s="9" t="s">
        <v>0</v>
      </c>
      <c r="C10" s="10">
        <v>2</v>
      </c>
      <c r="D10" s="3">
        <v>0</v>
      </c>
      <c r="K10" t="s">
        <v>33</v>
      </c>
      <c r="L10" t="s">
        <v>33</v>
      </c>
    </row>
    <row r="11" spans="1:15" x14ac:dyDescent="0.25">
      <c r="A11" s="9" t="s">
        <v>8</v>
      </c>
      <c r="B11" s="9" t="s">
        <v>0</v>
      </c>
      <c r="C11" s="10">
        <v>2</v>
      </c>
      <c r="D11" s="3">
        <v>0</v>
      </c>
      <c r="K11" t="s">
        <v>35</v>
      </c>
      <c r="L11" t="s">
        <v>35</v>
      </c>
    </row>
    <row r="12" spans="1:15" x14ac:dyDescent="0.25">
      <c r="A12" s="9" t="s">
        <v>9</v>
      </c>
      <c r="B12" s="9" t="s">
        <v>0</v>
      </c>
      <c r="C12" s="10">
        <v>2</v>
      </c>
      <c r="D12" s="3">
        <v>0</v>
      </c>
      <c r="K12" t="s">
        <v>31</v>
      </c>
      <c r="L12" t="s">
        <v>34</v>
      </c>
    </row>
    <row r="13" spans="1:15" x14ac:dyDescent="0.25">
      <c r="A13" s="9" t="s">
        <v>10</v>
      </c>
      <c r="B13" s="9" t="s">
        <v>0</v>
      </c>
      <c r="C13" s="10">
        <v>2</v>
      </c>
      <c r="D13" s="3">
        <v>0</v>
      </c>
      <c r="K13" t="s">
        <v>34</v>
      </c>
    </row>
    <row r="14" spans="1:15" x14ac:dyDescent="0.25">
      <c r="A14" s="11" t="s">
        <v>69</v>
      </c>
      <c r="B14" s="11" t="s">
        <v>1</v>
      </c>
      <c r="C14" s="12">
        <v>8</v>
      </c>
      <c r="D14" s="3">
        <v>0</v>
      </c>
      <c r="E14" s="5">
        <f>C2-2</f>
        <v>8</v>
      </c>
      <c r="H14" s="3" t="s">
        <v>17</v>
      </c>
      <c r="I14" s="1"/>
      <c r="J14" s="2" t="s">
        <v>21</v>
      </c>
      <c r="L14" s="7"/>
      <c r="M14" t="s">
        <v>37</v>
      </c>
      <c r="O14" t="s">
        <v>41</v>
      </c>
    </row>
    <row r="15" spans="1:15" x14ac:dyDescent="0.25">
      <c r="A15" s="11" t="s">
        <v>70</v>
      </c>
      <c r="B15" s="11" t="s">
        <v>1</v>
      </c>
      <c r="C15" s="12">
        <v>6</v>
      </c>
      <c r="D15" s="3">
        <v>0</v>
      </c>
      <c r="E15" s="5">
        <f t="shared" ref="E15:E25" si="0">C3-2</f>
        <v>6</v>
      </c>
      <c r="H15" s="3" t="s">
        <v>18</v>
      </c>
      <c r="J15" s="2" t="s">
        <v>22</v>
      </c>
      <c r="L15" s="7"/>
      <c r="M15" t="s">
        <v>38</v>
      </c>
      <c r="O15" t="s">
        <v>42</v>
      </c>
    </row>
    <row r="16" spans="1:15" x14ac:dyDescent="0.25">
      <c r="A16" s="11" t="s">
        <v>11</v>
      </c>
      <c r="B16" s="11" t="s">
        <v>1</v>
      </c>
      <c r="C16" s="12">
        <v>4</v>
      </c>
      <c r="D16" s="3">
        <v>0</v>
      </c>
      <c r="E16" s="5">
        <f t="shared" si="0"/>
        <v>4</v>
      </c>
      <c r="H16" s="3" t="s">
        <v>19</v>
      </c>
      <c r="I16" s="1"/>
      <c r="L16" s="7"/>
      <c r="M16" t="s">
        <v>39</v>
      </c>
      <c r="O16" t="s">
        <v>43</v>
      </c>
    </row>
    <row r="17" spans="1:15" x14ac:dyDescent="0.25">
      <c r="A17" s="11" t="s">
        <v>12</v>
      </c>
      <c r="B17" s="11" t="s">
        <v>1</v>
      </c>
      <c r="C17" s="12">
        <v>4</v>
      </c>
      <c r="D17" s="3">
        <v>0</v>
      </c>
      <c r="E17" s="5">
        <f t="shared" si="0"/>
        <v>4</v>
      </c>
      <c r="I17" s="1"/>
      <c r="L17" s="7"/>
    </row>
    <row r="18" spans="1:15" x14ac:dyDescent="0.25">
      <c r="A18" s="11" t="s">
        <v>13</v>
      </c>
      <c r="B18" s="11" t="s">
        <v>1</v>
      </c>
      <c r="C18" s="12">
        <v>4</v>
      </c>
      <c r="D18" s="3">
        <v>0</v>
      </c>
      <c r="E18" s="5">
        <f t="shared" si="0"/>
        <v>4</v>
      </c>
      <c r="I18" s="1"/>
      <c r="L18" s="7"/>
    </row>
    <row r="19" spans="1:15" x14ac:dyDescent="0.25">
      <c r="A19" s="11" t="s">
        <v>14</v>
      </c>
      <c r="B19" s="11" t="s">
        <v>1</v>
      </c>
      <c r="C19" s="12">
        <v>6</v>
      </c>
      <c r="D19" s="3">
        <v>0</v>
      </c>
      <c r="E19" s="5">
        <f t="shared" si="0"/>
        <v>6</v>
      </c>
      <c r="I19" s="1"/>
      <c r="L19" s="7"/>
    </row>
    <row r="20" spans="1:15" x14ac:dyDescent="0.25">
      <c r="A20" s="11" t="s">
        <v>15</v>
      </c>
      <c r="B20" s="11" t="s">
        <v>1</v>
      </c>
      <c r="C20" s="12">
        <v>4</v>
      </c>
      <c r="D20" s="3">
        <v>0</v>
      </c>
      <c r="E20" s="5">
        <f t="shared" si="0"/>
        <v>4</v>
      </c>
      <c r="I20" s="1"/>
      <c r="K20">
        <v>1</v>
      </c>
      <c r="L20" s="7"/>
    </row>
    <row r="21" spans="1:15" x14ac:dyDescent="0.25">
      <c r="A21" s="11" t="s">
        <v>6</v>
      </c>
      <c r="B21" s="11" t="s">
        <v>1</v>
      </c>
      <c r="C21" s="12">
        <v>1</v>
      </c>
      <c r="D21" s="3">
        <v>0</v>
      </c>
      <c r="E21" s="5">
        <f t="shared" si="0"/>
        <v>0</v>
      </c>
      <c r="K21">
        <v>2</v>
      </c>
      <c r="L21" s="7"/>
    </row>
    <row r="22" spans="1:15" x14ac:dyDescent="0.25">
      <c r="A22" s="11" t="s">
        <v>7</v>
      </c>
      <c r="B22" s="11" t="s">
        <v>1</v>
      </c>
      <c r="C22" s="12">
        <v>1</v>
      </c>
      <c r="D22" s="3">
        <v>0</v>
      </c>
      <c r="E22" s="5">
        <f t="shared" si="0"/>
        <v>0</v>
      </c>
      <c r="K22">
        <v>3</v>
      </c>
      <c r="L22" s="8"/>
    </row>
    <row r="23" spans="1:15" x14ac:dyDescent="0.25">
      <c r="A23" s="11" t="s">
        <v>8</v>
      </c>
      <c r="B23" s="11" t="s">
        <v>1</v>
      </c>
      <c r="C23" s="12">
        <v>1</v>
      </c>
      <c r="D23" s="3">
        <v>0</v>
      </c>
      <c r="E23" s="5">
        <f t="shared" si="0"/>
        <v>0</v>
      </c>
      <c r="K23">
        <v>4</v>
      </c>
      <c r="L23" s="8"/>
    </row>
    <row r="24" spans="1:15" x14ac:dyDescent="0.25">
      <c r="A24" s="11" t="s">
        <v>9</v>
      </c>
      <c r="B24" s="11" t="s">
        <v>1</v>
      </c>
      <c r="C24" s="12">
        <v>1</v>
      </c>
      <c r="D24" s="3">
        <v>0</v>
      </c>
      <c r="E24" s="5">
        <f t="shared" si="0"/>
        <v>0</v>
      </c>
      <c r="K24">
        <v>5</v>
      </c>
    </row>
    <row r="25" spans="1:15" x14ac:dyDescent="0.25">
      <c r="A25" s="11" t="s">
        <v>10</v>
      </c>
      <c r="B25" s="11" t="s">
        <v>1</v>
      </c>
      <c r="C25" s="12">
        <v>1</v>
      </c>
      <c r="D25" s="3">
        <v>0</v>
      </c>
      <c r="E25" s="5">
        <f t="shared" si="0"/>
        <v>0</v>
      </c>
      <c r="K25">
        <v>6</v>
      </c>
    </row>
    <row r="26" spans="1:15" x14ac:dyDescent="0.25">
      <c r="A26" s="13" t="s">
        <v>69</v>
      </c>
      <c r="B26" s="13" t="s">
        <v>2</v>
      </c>
      <c r="C26" s="14">
        <v>6</v>
      </c>
      <c r="D26" s="3">
        <v>0</v>
      </c>
      <c r="E26" s="5">
        <f>C14-2</f>
        <v>6</v>
      </c>
      <c r="H26" s="3" t="s">
        <v>17</v>
      </c>
      <c r="I26" s="1"/>
      <c r="J26" s="2" t="s">
        <v>21</v>
      </c>
      <c r="K26">
        <v>7</v>
      </c>
      <c r="L26" s="7"/>
      <c r="M26" t="s">
        <v>37</v>
      </c>
      <c r="O26" t="s">
        <v>41</v>
      </c>
    </row>
    <row r="27" spans="1:15" x14ac:dyDescent="0.25">
      <c r="A27" s="13" t="s">
        <v>70</v>
      </c>
      <c r="B27" s="13" t="s">
        <v>2</v>
      </c>
      <c r="C27" s="14">
        <v>4</v>
      </c>
      <c r="D27" s="3">
        <v>0</v>
      </c>
      <c r="E27" s="5">
        <f t="shared" ref="E27:E32" si="1">C15-2</f>
        <v>4</v>
      </c>
      <c r="H27" s="3" t="s">
        <v>18</v>
      </c>
      <c r="J27" s="2" t="s">
        <v>22</v>
      </c>
      <c r="K27">
        <v>8</v>
      </c>
      <c r="L27" s="7"/>
      <c r="M27" t="s">
        <v>38</v>
      </c>
      <c r="O27" t="s">
        <v>42</v>
      </c>
    </row>
    <row r="28" spans="1:15" x14ac:dyDescent="0.25">
      <c r="A28" s="13" t="s">
        <v>11</v>
      </c>
      <c r="B28" s="13" t="s">
        <v>2</v>
      </c>
      <c r="C28" s="14">
        <v>2</v>
      </c>
      <c r="D28" s="3">
        <v>0</v>
      </c>
      <c r="E28" s="5">
        <f t="shared" si="1"/>
        <v>2</v>
      </c>
      <c r="H28" s="3" t="s">
        <v>19</v>
      </c>
      <c r="I28" s="1"/>
      <c r="K28">
        <v>9</v>
      </c>
      <c r="L28" s="7"/>
      <c r="M28" t="s">
        <v>39</v>
      </c>
      <c r="O28" t="s">
        <v>43</v>
      </c>
    </row>
    <row r="29" spans="1:15" x14ac:dyDescent="0.25">
      <c r="A29" s="13" t="s">
        <v>12</v>
      </c>
      <c r="B29" s="13" t="s">
        <v>2</v>
      </c>
      <c r="C29" s="14">
        <v>2</v>
      </c>
      <c r="D29" s="3">
        <v>0</v>
      </c>
      <c r="E29" s="5">
        <f t="shared" si="1"/>
        <v>2</v>
      </c>
      <c r="I29" s="1"/>
      <c r="K29">
        <v>10</v>
      </c>
      <c r="L29" s="7"/>
    </row>
    <row r="30" spans="1:15" x14ac:dyDescent="0.25">
      <c r="A30" s="13" t="s">
        <v>13</v>
      </c>
      <c r="B30" s="13" t="s">
        <v>2</v>
      </c>
      <c r="C30" s="14">
        <v>2</v>
      </c>
      <c r="D30" s="3">
        <v>0</v>
      </c>
      <c r="E30" s="5">
        <f t="shared" si="1"/>
        <v>2</v>
      </c>
      <c r="I30" s="1"/>
      <c r="K30">
        <v>11</v>
      </c>
      <c r="L30" s="7"/>
    </row>
    <row r="31" spans="1:15" x14ac:dyDescent="0.25">
      <c r="A31" s="13" t="s">
        <v>14</v>
      </c>
      <c r="B31" s="13" t="s">
        <v>2</v>
      </c>
      <c r="C31" s="14">
        <v>4</v>
      </c>
      <c r="D31" s="3">
        <v>0</v>
      </c>
      <c r="E31" s="5">
        <f t="shared" si="1"/>
        <v>4</v>
      </c>
      <c r="I31" s="1"/>
      <c r="K31">
        <v>12</v>
      </c>
      <c r="L31" s="7"/>
    </row>
    <row r="32" spans="1:15" x14ac:dyDescent="0.25">
      <c r="A32" s="13" t="s">
        <v>15</v>
      </c>
      <c r="B32" s="13" t="s">
        <v>2</v>
      </c>
      <c r="C32" s="14">
        <v>2</v>
      </c>
      <c r="D32" s="3">
        <v>0</v>
      </c>
      <c r="E32" s="5">
        <f t="shared" si="1"/>
        <v>2</v>
      </c>
      <c r="I32" s="1"/>
      <c r="K32">
        <v>13</v>
      </c>
      <c r="L32" s="7"/>
    </row>
    <row r="33" spans="1:12" x14ac:dyDescent="0.25">
      <c r="A33" s="13" t="s">
        <v>6</v>
      </c>
      <c r="B33" s="13" t="s">
        <v>2</v>
      </c>
      <c r="C33" s="14">
        <v>0</v>
      </c>
      <c r="D33" s="3">
        <v>0</v>
      </c>
      <c r="E33" s="5">
        <f t="shared" ref="E33:E37" si="2">C21-1</f>
        <v>0</v>
      </c>
      <c r="K33">
        <v>14</v>
      </c>
      <c r="L33" s="7"/>
    </row>
    <row r="34" spans="1:12" x14ac:dyDescent="0.25">
      <c r="A34" s="13" t="s">
        <v>7</v>
      </c>
      <c r="B34" s="13" t="s">
        <v>2</v>
      </c>
      <c r="C34" s="14">
        <v>0</v>
      </c>
      <c r="D34" s="3">
        <v>0</v>
      </c>
      <c r="E34" s="5">
        <f t="shared" si="2"/>
        <v>0</v>
      </c>
      <c r="H34" s="2" t="s">
        <v>80</v>
      </c>
      <c r="K34">
        <v>15</v>
      </c>
      <c r="L34" s="8"/>
    </row>
    <row r="35" spans="1:12" x14ac:dyDescent="0.25">
      <c r="A35" s="13" t="s">
        <v>8</v>
      </c>
      <c r="B35" s="13" t="s">
        <v>2</v>
      </c>
      <c r="C35" s="14">
        <v>0</v>
      </c>
      <c r="D35" s="3">
        <v>0</v>
      </c>
      <c r="E35" s="5">
        <f t="shared" si="2"/>
        <v>0</v>
      </c>
      <c r="H35" s="2" t="s">
        <v>59</v>
      </c>
      <c r="L35" s="8"/>
    </row>
    <row r="36" spans="1:12" x14ac:dyDescent="0.25">
      <c r="A36" s="13" t="s">
        <v>9</v>
      </c>
      <c r="B36" s="13" t="s">
        <v>2</v>
      </c>
      <c r="C36" s="14">
        <v>0</v>
      </c>
      <c r="D36" s="3">
        <v>0</v>
      </c>
      <c r="E36" s="5">
        <f t="shared" si="2"/>
        <v>0</v>
      </c>
      <c r="H36" s="2" t="s">
        <v>60</v>
      </c>
    </row>
    <row r="37" spans="1:12" x14ac:dyDescent="0.25">
      <c r="A37" s="13" t="s">
        <v>10</v>
      </c>
      <c r="B37" s="13" t="s">
        <v>2</v>
      </c>
      <c r="C37" s="14">
        <v>0</v>
      </c>
      <c r="D37" s="3">
        <v>0</v>
      </c>
      <c r="E37" s="5">
        <f t="shared" si="2"/>
        <v>0</v>
      </c>
    </row>
    <row r="38" spans="1:12" x14ac:dyDescent="0.25">
      <c r="B38" s="5">
        <v>0</v>
      </c>
      <c r="C38" s="4">
        <v>0</v>
      </c>
      <c r="D38" s="3">
        <v>0</v>
      </c>
      <c r="L38" s="7"/>
    </row>
    <row r="40" spans="1:12" x14ac:dyDescent="0.25">
      <c r="A40" s="5" t="s">
        <v>4</v>
      </c>
      <c r="C40" s="4">
        <v>0</v>
      </c>
      <c r="D40" s="3">
        <v>1</v>
      </c>
    </row>
    <row r="49" spans="1:2" x14ac:dyDescent="0.25">
      <c r="A49" s="6"/>
      <c r="B49" s="6"/>
    </row>
  </sheetData>
  <sheetProtection algorithmName="SHA-512" hashValue="f77/kAnQOECJ0ECzDp3N3rDRQwz1vOKFBmU2WAJNPkerBTROUaBKIpPq5SUzyxYJt+Ku1vPm1Inexbxl3m/9ug==" saltValue="0xlakCjf417sWV4VT2jKF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Thilo Kudler</dc:creator>
  <cp:lastModifiedBy>TK</cp:lastModifiedBy>
  <cp:lastPrinted>2024-05-13T15:34:20Z</cp:lastPrinted>
  <dcterms:created xsi:type="dcterms:W3CDTF">2015-06-05T18:19:34Z</dcterms:created>
  <dcterms:modified xsi:type="dcterms:W3CDTF">2024-05-14T17:22:06Z</dcterms:modified>
</cp:coreProperties>
</file>