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hikar\Desktop\Programm SANW komplett\FINAL\"/>
    </mc:Choice>
  </mc:AlternateContent>
  <xr:revisionPtr revIDLastSave="0" documentId="13_ncr:1_{AD0E74C7-2C8D-425D-83E2-5A79036D6044}" xr6:coauthVersionLast="45" xr6:coauthVersionMax="45" xr10:uidLastSave="{00000000-0000-0000-0000-000000000000}"/>
  <bookViews>
    <workbookView xWindow="-120" yWindow="-120" windowWidth="25440" windowHeight="15390" activeTab="3" xr2:uid="{00000000-000D-0000-FFFF-FFFF00000000}"/>
  </bookViews>
  <sheets>
    <sheet name="GPP Block" sheetId="1" r:id="rId1"/>
    <sheet name="Block I" sheetId="2" r:id="rId2"/>
    <sheet name="Block II" sheetId="3" r:id="rId3"/>
    <sheet name="Block III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65" i="4" l="1"/>
  <c r="AA64" i="4"/>
  <c r="AA63" i="4"/>
  <c r="AA62" i="4"/>
  <c r="AB61" i="4"/>
  <c r="AA61" i="4"/>
  <c r="AH40" i="4"/>
  <c r="AV40" i="4"/>
  <c r="F53" i="2"/>
  <c r="F52" i="2"/>
  <c r="F51" i="2"/>
  <c r="D40" i="2"/>
  <c r="AQ6" i="4" l="1"/>
  <c r="AQ9" i="4"/>
  <c r="AQ10" i="4"/>
  <c r="AQ8" i="4"/>
  <c r="AQ7" i="4"/>
  <c r="AM9" i="4"/>
  <c r="AM8" i="4"/>
  <c r="AM6" i="4"/>
  <c r="AK6" i="4"/>
  <c r="AL6" i="4" s="1"/>
  <c r="AK7" i="4"/>
  <c r="AL7" i="4" s="1"/>
  <c r="AK8" i="4"/>
  <c r="AK9" i="4"/>
  <c r="AL9" i="4" s="1"/>
  <c r="AK10" i="4"/>
  <c r="AM10" i="4" s="1"/>
  <c r="AM7" i="4" l="1"/>
  <c r="AL8" i="4"/>
  <c r="AA10" i="4"/>
  <c r="AF10" i="4"/>
  <c r="Z10" i="4"/>
  <c r="AF106" i="4"/>
  <c r="Z106" i="4"/>
  <c r="U106" i="4"/>
  <c r="O106" i="4"/>
  <c r="BB105" i="4"/>
  <c r="AV105" i="4"/>
  <c r="AQ105" i="4"/>
  <c r="AK105" i="4"/>
  <c r="AF105" i="4"/>
  <c r="Z105" i="4"/>
  <c r="U105" i="4"/>
  <c r="O105" i="4"/>
  <c r="J105" i="4"/>
  <c r="D105" i="4"/>
  <c r="F105" i="4" s="1"/>
  <c r="BB104" i="4"/>
  <c r="AV104" i="4"/>
  <c r="AQ104" i="4"/>
  <c r="AK104" i="4"/>
  <c r="AF104" i="4"/>
  <c r="Z104" i="4"/>
  <c r="U104" i="4"/>
  <c r="O104" i="4"/>
  <c r="J104" i="4"/>
  <c r="F104" i="4"/>
  <c r="E104" i="4"/>
  <c r="D104" i="4"/>
  <c r="BB103" i="4"/>
  <c r="AV103" i="4"/>
  <c r="AQ103" i="4"/>
  <c r="AK103" i="4"/>
  <c r="AF103" i="4"/>
  <c r="AH106" i="4" s="1"/>
  <c r="Z103" i="4"/>
  <c r="U103" i="4"/>
  <c r="W106" i="4" s="1"/>
  <c r="O103" i="4"/>
  <c r="J103" i="4"/>
  <c r="L106" i="4" s="1"/>
  <c r="D103" i="4"/>
  <c r="F103" i="4" s="1"/>
  <c r="Z101" i="4"/>
  <c r="BB100" i="4"/>
  <c r="AQ100" i="4"/>
  <c r="AK100" i="4"/>
  <c r="AF100" i="4"/>
  <c r="Z100" i="4"/>
  <c r="U100" i="4"/>
  <c r="O100" i="4"/>
  <c r="J100" i="4"/>
  <c r="F100" i="4"/>
  <c r="E100" i="4"/>
  <c r="D100" i="4"/>
  <c r="BB99" i="4"/>
  <c r="AV99" i="4"/>
  <c r="AQ99" i="4"/>
  <c r="AM99" i="4"/>
  <c r="AK99" i="4"/>
  <c r="AF99" i="4"/>
  <c r="Z99" i="4"/>
  <c r="U99" i="4"/>
  <c r="O99" i="4"/>
  <c r="J99" i="4"/>
  <c r="F99" i="4"/>
  <c r="D99" i="4"/>
  <c r="E99" i="4" s="1"/>
  <c r="BB98" i="4"/>
  <c r="AV98" i="4"/>
  <c r="AQ98" i="4"/>
  <c r="AK98" i="4"/>
  <c r="AF98" i="4"/>
  <c r="AB98" i="4"/>
  <c r="Z98" i="4"/>
  <c r="U98" i="4"/>
  <c r="O98" i="4"/>
  <c r="J98" i="4"/>
  <c r="D98" i="4"/>
  <c r="BB97" i="4"/>
  <c r="AV97" i="4"/>
  <c r="AQ97" i="4"/>
  <c r="AK97" i="4"/>
  <c r="AF97" i="4"/>
  <c r="AH100" i="4" s="1"/>
  <c r="Z97" i="4"/>
  <c r="U97" i="4"/>
  <c r="W100" i="4" s="1"/>
  <c r="O97" i="4"/>
  <c r="J97" i="4"/>
  <c r="L100" i="4" s="1"/>
  <c r="F97" i="4"/>
  <c r="E97" i="4"/>
  <c r="D97" i="4"/>
  <c r="BB93" i="4"/>
  <c r="AQ93" i="4"/>
  <c r="AK93" i="4"/>
  <c r="AF93" i="4"/>
  <c r="Z93" i="4"/>
  <c r="U93" i="4"/>
  <c r="O93" i="4"/>
  <c r="J93" i="4"/>
  <c r="D93" i="4"/>
  <c r="F93" i="4" s="1"/>
  <c r="BB92" i="4"/>
  <c r="AV92" i="4"/>
  <c r="AQ92" i="4"/>
  <c r="AK92" i="4"/>
  <c r="AF92" i="4"/>
  <c r="Z92" i="4"/>
  <c r="U92" i="4"/>
  <c r="O92" i="4"/>
  <c r="J92" i="4"/>
  <c r="E92" i="4"/>
  <c r="D92" i="4"/>
  <c r="F92" i="4" s="1"/>
  <c r="BB91" i="4"/>
  <c r="AV91" i="4"/>
  <c r="AQ91" i="4"/>
  <c r="AK91" i="4"/>
  <c r="AF91" i="4"/>
  <c r="Z91" i="4"/>
  <c r="U91" i="4"/>
  <c r="O91" i="4"/>
  <c r="J91" i="4"/>
  <c r="D91" i="4"/>
  <c r="F91" i="4" s="1"/>
  <c r="BB90" i="4"/>
  <c r="AV90" i="4"/>
  <c r="AQ90" i="4"/>
  <c r="AK90" i="4"/>
  <c r="AF90" i="4"/>
  <c r="AH93" i="4" s="1"/>
  <c r="Z90" i="4"/>
  <c r="U90" i="4"/>
  <c r="W93" i="4" s="1"/>
  <c r="O90" i="4"/>
  <c r="J90" i="4"/>
  <c r="L93" i="4" s="1"/>
  <c r="D90" i="4"/>
  <c r="F90" i="4" s="1"/>
  <c r="Z83" i="4"/>
  <c r="AK82" i="4"/>
  <c r="Z82" i="4"/>
  <c r="O82" i="4"/>
  <c r="D82" i="4"/>
  <c r="AK81" i="4"/>
  <c r="Z81" i="4"/>
  <c r="O81" i="4"/>
  <c r="D81" i="4"/>
  <c r="AK80" i="4"/>
  <c r="Z80" i="4"/>
  <c r="O80" i="4"/>
  <c r="D80" i="4"/>
  <c r="AQ77" i="4"/>
  <c r="AK77" i="4"/>
  <c r="AH77" i="4"/>
  <c r="AF77" i="4"/>
  <c r="Z77" i="4"/>
  <c r="U77" i="4"/>
  <c r="O77" i="4"/>
  <c r="AQ76" i="4"/>
  <c r="AK76" i="4"/>
  <c r="AM76" i="4" s="1"/>
  <c r="AF76" i="4"/>
  <c r="Z76" i="4"/>
  <c r="U76" i="4"/>
  <c r="O76" i="4"/>
  <c r="J76" i="4"/>
  <c r="F76" i="4"/>
  <c r="D76" i="4"/>
  <c r="E76" i="4" s="1"/>
  <c r="AZ75" i="4"/>
  <c r="AQ75" i="4"/>
  <c r="AK75" i="4"/>
  <c r="AF75" i="4"/>
  <c r="Z75" i="4"/>
  <c r="U75" i="4"/>
  <c r="O75" i="4"/>
  <c r="J75" i="4"/>
  <c r="D75" i="4"/>
  <c r="F75" i="4" s="1"/>
  <c r="AZ74" i="4"/>
  <c r="AQ74" i="4"/>
  <c r="AM74" i="4"/>
  <c r="AK74" i="4"/>
  <c r="AF74" i="4"/>
  <c r="Z74" i="4"/>
  <c r="U74" i="4"/>
  <c r="W77" i="4" s="1"/>
  <c r="O74" i="4"/>
  <c r="J74" i="4"/>
  <c r="L77" i="4" s="1"/>
  <c r="F74" i="4"/>
  <c r="D74" i="4"/>
  <c r="E74" i="4" s="1"/>
  <c r="AF72" i="4"/>
  <c r="Z72" i="4"/>
  <c r="U72" i="4"/>
  <c r="O72" i="4"/>
  <c r="AZ71" i="4"/>
  <c r="AQ71" i="4"/>
  <c r="AK71" i="4"/>
  <c r="AF71" i="4"/>
  <c r="Z71" i="4"/>
  <c r="W71" i="4"/>
  <c r="U71" i="4"/>
  <c r="O71" i="4"/>
  <c r="J71" i="4"/>
  <c r="F71" i="4"/>
  <c r="E71" i="4"/>
  <c r="D71" i="4"/>
  <c r="AZ70" i="4"/>
  <c r="AW70" i="4"/>
  <c r="AY70" i="4" s="1"/>
  <c r="AQ70" i="4"/>
  <c r="AK70" i="4"/>
  <c r="AF70" i="4"/>
  <c r="Z70" i="4"/>
  <c r="U70" i="4"/>
  <c r="O70" i="4"/>
  <c r="J70" i="4"/>
  <c r="D70" i="4"/>
  <c r="F70" i="4" s="1"/>
  <c r="AZ69" i="4"/>
  <c r="AQ69" i="4"/>
  <c r="AK69" i="4"/>
  <c r="AF69" i="4"/>
  <c r="Z69" i="4"/>
  <c r="U69" i="4"/>
  <c r="O69" i="4"/>
  <c r="J69" i="4"/>
  <c r="E69" i="4"/>
  <c r="D69" i="4"/>
  <c r="F69" i="4" s="1"/>
  <c r="AZ68" i="4"/>
  <c r="AQ68" i="4"/>
  <c r="AK68" i="4"/>
  <c r="AF68" i="4"/>
  <c r="AH71" i="4" s="1"/>
  <c r="Z68" i="4"/>
  <c r="U68" i="4"/>
  <c r="O68" i="4"/>
  <c r="J68" i="4"/>
  <c r="L71" i="4" s="1"/>
  <c r="Q70" i="4" s="1"/>
  <c r="F68" i="4"/>
  <c r="E68" i="4"/>
  <c r="D68" i="4"/>
  <c r="Z65" i="4"/>
  <c r="AS64" i="4"/>
  <c r="AQ64" i="4"/>
  <c r="AM64" i="4"/>
  <c r="AK64" i="4"/>
  <c r="AF64" i="4"/>
  <c r="Z64" i="4"/>
  <c r="U64" i="4"/>
  <c r="O64" i="4"/>
  <c r="J64" i="4"/>
  <c r="F64" i="4"/>
  <c r="E64" i="4"/>
  <c r="D64" i="4"/>
  <c r="AZ63" i="4"/>
  <c r="AQ63" i="4"/>
  <c r="AK63" i="4"/>
  <c r="AF63" i="4"/>
  <c r="Z63" i="4"/>
  <c r="U63" i="4"/>
  <c r="O63" i="4"/>
  <c r="J63" i="4"/>
  <c r="F63" i="4"/>
  <c r="D63" i="4"/>
  <c r="E63" i="4" s="1"/>
  <c r="AZ62" i="4"/>
  <c r="AQ62" i="4"/>
  <c r="AK62" i="4"/>
  <c r="AF62" i="4"/>
  <c r="Z62" i="4"/>
  <c r="U62" i="4"/>
  <c r="O62" i="4"/>
  <c r="J62" i="4"/>
  <c r="D62" i="4"/>
  <c r="F62" i="4" s="1"/>
  <c r="AZ61" i="4"/>
  <c r="AQ61" i="4"/>
  <c r="AM61" i="4"/>
  <c r="AK61" i="4"/>
  <c r="AF61" i="4"/>
  <c r="AH64" i="4" s="1"/>
  <c r="Z61" i="4"/>
  <c r="U61" i="4"/>
  <c r="W64" i="4" s="1"/>
  <c r="O61" i="4"/>
  <c r="J61" i="4"/>
  <c r="L64" i="4" s="1"/>
  <c r="F61" i="4"/>
  <c r="D61" i="4"/>
  <c r="E61" i="4" s="1"/>
  <c r="AQ53" i="4"/>
  <c r="AK53" i="4"/>
  <c r="AH53" i="4"/>
  <c r="AL52" i="4" s="1"/>
  <c r="AF53" i="4"/>
  <c r="Z53" i="4"/>
  <c r="U53" i="4"/>
  <c r="O53" i="4"/>
  <c r="AQ52" i="4"/>
  <c r="AM52" i="4"/>
  <c r="AK52" i="4"/>
  <c r="AF52" i="4"/>
  <c r="Z52" i="4"/>
  <c r="U52" i="4"/>
  <c r="O52" i="4"/>
  <c r="J52" i="4"/>
  <c r="F52" i="4"/>
  <c r="E52" i="4"/>
  <c r="D52" i="4"/>
  <c r="AQ51" i="4"/>
  <c r="AL51" i="4"/>
  <c r="AK51" i="4"/>
  <c r="AF51" i="4"/>
  <c r="Z51" i="4"/>
  <c r="U51" i="4"/>
  <c r="O51" i="4"/>
  <c r="J51" i="4"/>
  <c r="F51" i="4"/>
  <c r="E51" i="4"/>
  <c r="D51" i="4"/>
  <c r="AQ50" i="4"/>
  <c r="AK50" i="4"/>
  <c r="AF50" i="4"/>
  <c r="Z50" i="4"/>
  <c r="U50" i="4"/>
  <c r="W53" i="4" s="1"/>
  <c r="O50" i="4"/>
  <c r="J50" i="4"/>
  <c r="L53" i="4" s="1"/>
  <c r="F50" i="4"/>
  <c r="E50" i="4"/>
  <c r="D50" i="4"/>
  <c r="AK48" i="4"/>
  <c r="Z48" i="4"/>
  <c r="BB47" i="4"/>
  <c r="AV47" i="4"/>
  <c r="AS47" i="4"/>
  <c r="AX45" i="4" s="1"/>
  <c r="AQ47" i="4"/>
  <c r="AK47" i="4"/>
  <c r="AF47" i="4"/>
  <c r="AA47" i="4"/>
  <c r="Z47" i="4"/>
  <c r="U47" i="4"/>
  <c r="O47" i="4"/>
  <c r="L47" i="4"/>
  <c r="Q45" i="4" s="1"/>
  <c r="J47" i="4"/>
  <c r="E47" i="4"/>
  <c r="D47" i="4"/>
  <c r="F47" i="4" s="1"/>
  <c r="BB46" i="4"/>
  <c r="AV46" i="4"/>
  <c r="AQ46" i="4"/>
  <c r="AK46" i="4"/>
  <c r="AF46" i="4"/>
  <c r="AA46" i="4"/>
  <c r="Z46" i="4"/>
  <c r="U46" i="4"/>
  <c r="O46" i="4"/>
  <c r="J46" i="4"/>
  <c r="D46" i="4"/>
  <c r="F46" i="4" s="1"/>
  <c r="BB45" i="4"/>
  <c r="AW45" i="4"/>
  <c r="AV45" i="4"/>
  <c r="AQ45" i="4"/>
  <c r="AK45" i="4"/>
  <c r="AF45" i="4"/>
  <c r="Z45" i="4"/>
  <c r="U45" i="4"/>
  <c r="P45" i="4"/>
  <c r="O45" i="4"/>
  <c r="J45" i="4"/>
  <c r="D45" i="4"/>
  <c r="F45" i="4" s="1"/>
  <c r="BB44" i="4"/>
  <c r="AV44" i="4"/>
  <c r="AQ44" i="4"/>
  <c r="AK44" i="4"/>
  <c r="AF44" i="4"/>
  <c r="AH47" i="4" s="1"/>
  <c r="Z44" i="4"/>
  <c r="U44" i="4"/>
  <c r="W47" i="4" s="1"/>
  <c r="AA48" i="4" s="1"/>
  <c r="O44" i="4"/>
  <c r="J44" i="4"/>
  <c r="E44" i="4"/>
  <c r="D44" i="4"/>
  <c r="F44" i="4" s="1"/>
  <c r="AF41" i="4"/>
  <c r="Z41" i="4"/>
  <c r="BB40" i="4"/>
  <c r="AQ40" i="4"/>
  <c r="AM40" i="4"/>
  <c r="AK40" i="4"/>
  <c r="AF40" i="4"/>
  <c r="Z40" i="4"/>
  <c r="U40" i="4"/>
  <c r="O40" i="4"/>
  <c r="J40" i="4"/>
  <c r="D40" i="4"/>
  <c r="F40" i="4" s="1"/>
  <c r="BB39" i="4"/>
  <c r="AV39" i="4"/>
  <c r="AQ39" i="4"/>
  <c r="AK39" i="4"/>
  <c r="AF39" i="4"/>
  <c r="Z39" i="4"/>
  <c r="U39" i="4"/>
  <c r="O39" i="4"/>
  <c r="J39" i="4"/>
  <c r="E39" i="4"/>
  <c r="D39" i="4"/>
  <c r="F39" i="4" s="1"/>
  <c r="BB38" i="4"/>
  <c r="AV38" i="4"/>
  <c r="AQ38" i="4"/>
  <c r="AK38" i="4"/>
  <c r="AF38" i="4"/>
  <c r="AA38" i="4"/>
  <c r="Z38" i="4"/>
  <c r="U38" i="4"/>
  <c r="O38" i="4"/>
  <c r="J38" i="4"/>
  <c r="D38" i="4"/>
  <c r="F38" i="4" s="1"/>
  <c r="BB37" i="4"/>
  <c r="AS77" i="4" s="1"/>
  <c r="AW75" i="4" s="1"/>
  <c r="AY75" i="4" s="1"/>
  <c r="AV37" i="4"/>
  <c r="AQ37" i="4"/>
  <c r="AS40" i="4" s="1"/>
  <c r="AK37" i="4"/>
  <c r="AF37" i="4"/>
  <c r="Z37" i="4"/>
  <c r="U37" i="4"/>
  <c r="W40" i="4" s="1"/>
  <c r="O37" i="4"/>
  <c r="J37" i="4"/>
  <c r="L40" i="4" s="1"/>
  <c r="D37" i="4"/>
  <c r="F37" i="4" s="1"/>
  <c r="AQ22" i="4"/>
  <c r="AK22" i="4"/>
  <c r="AF22" i="4"/>
  <c r="Z22" i="4"/>
  <c r="U22" i="4"/>
  <c r="O22" i="4"/>
  <c r="AQ21" i="4"/>
  <c r="AK21" i="4"/>
  <c r="AF21" i="4"/>
  <c r="Z21" i="4"/>
  <c r="U21" i="4"/>
  <c r="O21" i="4"/>
  <c r="J21" i="4"/>
  <c r="D21" i="4"/>
  <c r="AQ20" i="4"/>
  <c r="AM20" i="4"/>
  <c r="AK20" i="4"/>
  <c r="AF20" i="4"/>
  <c r="Z20" i="4"/>
  <c r="U20" i="4"/>
  <c r="O20" i="4"/>
  <c r="J20" i="4"/>
  <c r="F20" i="4"/>
  <c r="D20" i="4"/>
  <c r="E20" i="4" s="1"/>
  <c r="AQ19" i="4"/>
  <c r="AK19" i="4"/>
  <c r="AF19" i="4"/>
  <c r="AH22" i="4" s="1"/>
  <c r="Z19" i="4"/>
  <c r="U19" i="4"/>
  <c r="W22" i="4" s="1"/>
  <c r="AB21" i="4" s="1"/>
  <c r="O19" i="4"/>
  <c r="J19" i="4"/>
  <c r="L22" i="4" s="1"/>
  <c r="F19" i="4"/>
  <c r="E19" i="4"/>
  <c r="D19" i="4"/>
  <c r="BB17" i="4"/>
  <c r="AV17" i="4"/>
  <c r="AQ17" i="4"/>
  <c r="AM17" i="4"/>
  <c r="AK17" i="4"/>
  <c r="O17" i="4"/>
  <c r="BB16" i="4"/>
  <c r="AV16" i="4"/>
  <c r="AS16" i="4"/>
  <c r="AQ16" i="4"/>
  <c r="AM16" i="4"/>
  <c r="AK16" i="4"/>
  <c r="AH16" i="4"/>
  <c r="AL14" i="4" s="1"/>
  <c r="AF16" i="4"/>
  <c r="Z16" i="4"/>
  <c r="U16" i="4"/>
  <c r="Q16" i="4"/>
  <c r="O16" i="4"/>
  <c r="J16" i="4"/>
  <c r="F16" i="4"/>
  <c r="E16" i="4"/>
  <c r="D16" i="4"/>
  <c r="BB15" i="4"/>
  <c r="AV15" i="4"/>
  <c r="AQ15" i="4"/>
  <c r="AM15" i="4"/>
  <c r="AL15" i="4"/>
  <c r="AK15" i="4"/>
  <c r="AF15" i="4"/>
  <c r="Z15" i="4"/>
  <c r="U15" i="4"/>
  <c r="O15" i="4"/>
  <c r="J15" i="4"/>
  <c r="F15" i="4"/>
  <c r="E15" i="4"/>
  <c r="D15" i="4"/>
  <c r="BB14" i="4"/>
  <c r="AV14" i="4"/>
  <c r="AQ14" i="4"/>
  <c r="AM14" i="4"/>
  <c r="AK14" i="4"/>
  <c r="AF14" i="4"/>
  <c r="Z14" i="4"/>
  <c r="U14" i="4"/>
  <c r="O14" i="4"/>
  <c r="J14" i="4"/>
  <c r="F14" i="4"/>
  <c r="E14" i="4"/>
  <c r="D14" i="4"/>
  <c r="BB13" i="4"/>
  <c r="AS71" i="4" s="1"/>
  <c r="AW13" i="4"/>
  <c r="AV13" i="4"/>
  <c r="AQ13" i="4"/>
  <c r="AS100" i="4" s="1"/>
  <c r="AX97" i="4" s="1"/>
  <c r="AM13" i="4"/>
  <c r="AL13" i="4"/>
  <c r="AK13" i="4"/>
  <c r="AF13" i="4"/>
  <c r="Z13" i="4"/>
  <c r="U13" i="4"/>
  <c r="W16" i="4" s="1"/>
  <c r="P13" i="4"/>
  <c r="O13" i="4"/>
  <c r="J13" i="4"/>
  <c r="L16" i="4" s="1"/>
  <c r="F13" i="4"/>
  <c r="E13" i="4"/>
  <c r="D13" i="4"/>
  <c r="BB9" i="4"/>
  <c r="AV9" i="4"/>
  <c r="AS9" i="4"/>
  <c r="AW7" i="4" s="1"/>
  <c r="AF9" i="4"/>
  <c r="AA9" i="4"/>
  <c r="Z9" i="4"/>
  <c r="W9" i="4"/>
  <c r="U9" i="4"/>
  <c r="O9" i="4"/>
  <c r="J9" i="4"/>
  <c r="F9" i="4"/>
  <c r="E9" i="4"/>
  <c r="D9" i="4"/>
  <c r="BB8" i="4"/>
  <c r="AV8" i="4"/>
  <c r="AF8" i="4"/>
  <c r="Z8" i="4"/>
  <c r="U8" i="4"/>
  <c r="O8" i="4"/>
  <c r="J8" i="4"/>
  <c r="F8" i="4"/>
  <c r="E8" i="4"/>
  <c r="D8" i="4"/>
  <c r="BB7" i="4"/>
  <c r="AV7" i="4"/>
  <c r="AF7" i="4"/>
  <c r="Z7" i="4"/>
  <c r="U7" i="4"/>
  <c r="O7" i="4"/>
  <c r="J7" i="4"/>
  <c r="F7" i="4"/>
  <c r="E7" i="4"/>
  <c r="D7" i="4"/>
  <c r="BB6" i="4"/>
  <c r="AV6" i="4"/>
  <c r="AS93" i="4"/>
  <c r="AF6" i="4"/>
  <c r="AH9" i="4" s="1"/>
  <c r="AA6" i="4"/>
  <c r="Z6" i="4"/>
  <c r="U6" i="4"/>
  <c r="O6" i="4"/>
  <c r="J6" i="4"/>
  <c r="L9" i="4" s="1"/>
  <c r="P8" i="4" s="1"/>
  <c r="F6" i="4"/>
  <c r="E6" i="4"/>
  <c r="D6" i="4"/>
  <c r="BB107" i="3"/>
  <c r="AW107" i="3"/>
  <c r="AV107" i="3"/>
  <c r="AQ107" i="3"/>
  <c r="AK107" i="3"/>
  <c r="AH107" i="3"/>
  <c r="AW106" i="3" s="1"/>
  <c r="AF107" i="3"/>
  <c r="AA107" i="3"/>
  <c r="Z107" i="3"/>
  <c r="U107" i="3"/>
  <c r="O107" i="3"/>
  <c r="BB106" i="3"/>
  <c r="AX106" i="3"/>
  <c r="AV106" i="3"/>
  <c r="AQ106" i="3"/>
  <c r="AL106" i="3"/>
  <c r="AK106" i="3"/>
  <c r="AF106" i="3"/>
  <c r="Z106" i="3"/>
  <c r="U106" i="3"/>
  <c r="O106" i="3"/>
  <c r="J106" i="3"/>
  <c r="F106" i="3"/>
  <c r="E106" i="3"/>
  <c r="D106" i="3"/>
  <c r="BB105" i="3"/>
  <c r="AV105" i="3"/>
  <c r="AQ105" i="3"/>
  <c r="AM105" i="3"/>
  <c r="AK105" i="3"/>
  <c r="AF105" i="3"/>
  <c r="Z105" i="3"/>
  <c r="U105" i="3"/>
  <c r="O105" i="3"/>
  <c r="J105" i="3"/>
  <c r="F105" i="3"/>
  <c r="E105" i="3"/>
  <c r="D105" i="3"/>
  <c r="BB104" i="3"/>
  <c r="AW104" i="3"/>
  <c r="AV104" i="3"/>
  <c r="AQ104" i="3"/>
  <c r="AS107" i="3" s="1"/>
  <c r="AK104" i="3"/>
  <c r="AF104" i="3"/>
  <c r="Z104" i="3"/>
  <c r="U104" i="3"/>
  <c r="W107" i="3" s="1"/>
  <c r="P104" i="3"/>
  <c r="O104" i="3"/>
  <c r="J104" i="3"/>
  <c r="L107" i="3" s="1"/>
  <c r="F104" i="3"/>
  <c r="E104" i="3"/>
  <c r="D104" i="3"/>
  <c r="BB102" i="3"/>
  <c r="AV102" i="3"/>
  <c r="AQ102" i="3"/>
  <c r="AK102" i="3"/>
  <c r="BB101" i="3"/>
  <c r="AV101" i="3"/>
  <c r="AQ101" i="3"/>
  <c r="AK101" i="3"/>
  <c r="AF101" i="3"/>
  <c r="Z101" i="3"/>
  <c r="W101" i="3"/>
  <c r="AA99" i="3" s="1"/>
  <c r="U101" i="3"/>
  <c r="O101" i="3"/>
  <c r="J101" i="3"/>
  <c r="F101" i="3"/>
  <c r="E101" i="3"/>
  <c r="D101" i="3"/>
  <c r="BB100" i="3"/>
  <c r="AV100" i="3"/>
  <c r="AQ100" i="3"/>
  <c r="AK100" i="3"/>
  <c r="AF100" i="3"/>
  <c r="AA100" i="3"/>
  <c r="Z100" i="3"/>
  <c r="U100" i="3"/>
  <c r="O100" i="3"/>
  <c r="J100" i="3"/>
  <c r="F100" i="3"/>
  <c r="E100" i="3"/>
  <c r="D100" i="3"/>
  <c r="BB99" i="3"/>
  <c r="AW99" i="3"/>
  <c r="AV99" i="3"/>
  <c r="AQ99" i="3"/>
  <c r="AK99" i="3"/>
  <c r="AF99" i="3"/>
  <c r="AB99" i="3"/>
  <c r="Z99" i="3"/>
  <c r="U99" i="3"/>
  <c r="O99" i="3"/>
  <c r="J99" i="3"/>
  <c r="F99" i="3"/>
  <c r="E99" i="3"/>
  <c r="D99" i="3"/>
  <c r="BB98" i="3"/>
  <c r="AV98" i="3"/>
  <c r="AQ98" i="3"/>
  <c r="AS101" i="3" s="1"/>
  <c r="AL98" i="3"/>
  <c r="AK98" i="3"/>
  <c r="AF98" i="3"/>
  <c r="AH101" i="3" s="1"/>
  <c r="AA98" i="3"/>
  <c r="Z98" i="3"/>
  <c r="U98" i="3"/>
  <c r="O98" i="3"/>
  <c r="J98" i="3"/>
  <c r="L101" i="3" s="1"/>
  <c r="F98" i="3"/>
  <c r="E98" i="3"/>
  <c r="D98" i="3"/>
  <c r="BB94" i="3"/>
  <c r="AV94" i="3"/>
  <c r="AQ94" i="3"/>
  <c r="AK94" i="3"/>
  <c r="AF94" i="3"/>
  <c r="Z94" i="3"/>
  <c r="W94" i="3"/>
  <c r="AB93" i="3" s="1"/>
  <c r="U94" i="3"/>
  <c r="O94" i="3"/>
  <c r="BB93" i="3"/>
  <c r="AV93" i="3"/>
  <c r="AQ93" i="3"/>
  <c r="AL93" i="3"/>
  <c r="AK93" i="3"/>
  <c r="AF93" i="3"/>
  <c r="Z93" i="3"/>
  <c r="U93" i="3"/>
  <c r="O93" i="3"/>
  <c r="J93" i="3"/>
  <c r="F93" i="3"/>
  <c r="E93" i="3"/>
  <c r="D93" i="3"/>
  <c r="BB92" i="3"/>
  <c r="AV92" i="3"/>
  <c r="AQ92" i="3"/>
  <c r="AK92" i="3"/>
  <c r="AF92" i="3"/>
  <c r="AA92" i="3"/>
  <c r="Z92" i="3"/>
  <c r="U92" i="3"/>
  <c r="O92" i="3"/>
  <c r="J92" i="3"/>
  <c r="F92" i="3"/>
  <c r="E92" i="3"/>
  <c r="D92" i="3"/>
  <c r="BB91" i="3"/>
  <c r="AV91" i="3"/>
  <c r="AQ91" i="3"/>
  <c r="AS94" i="3" s="1"/>
  <c r="AK91" i="3"/>
  <c r="AF91" i="3"/>
  <c r="AH94" i="3" s="1"/>
  <c r="AW93" i="3" s="1"/>
  <c r="AA91" i="3"/>
  <c r="Z91" i="3"/>
  <c r="U91" i="3"/>
  <c r="O91" i="3"/>
  <c r="J91" i="3"/>
  <c r="L94" i="3" s="1"/>
  <c r="F91" i="3"/>
  <c r="D91" i="3"/>
  <c r="E91" i="3" s="1"/>
  <c r="AV84" i="3"/>
  <c r="AK84" i="3"/>
  <c r="Z84" i="3"/>
  <c r="O84" i="3"/>
  <c r="AV83" i="3"/>
  <c r="AK83" i="3"/>
  <c r="Z83" i="3"/>
  <c r="O83" i="3"/>
  <c r="D83" i="3"/>
  <c r="AV82" i="3"/>
  <c r="AK82" i="3"/>
  <c r="Z82" i="3"/>
  <c r="O82" i="3"/>
  <c r="D82" i="3"/>
  <c r="AV81" i="3"/>
  <c r="AK81" i="3"/>
  <c r="Z81" i="3"/>
  <c r="O81" i="3"/>
  <c r="D81" i="3"/>
  <c r="BB78" i="3"/>
  <c r="AV78" i="3"/>
  <c r="AQ78" i="3"/>
  <c r="AL78" i="3"/>
  <c r="AK78" i="3"/>
  <c r="AH78" i="3"/>
  <c r="AW78" i="3" s="1"/>
  <c r="AF78" i="3"/>
  <c r="AB78" i="3"/>
  <c r="Z78" i="3"/>
  <c r="W78" i="3"/>
  <c r="U78" i="3"/>
  <c r="O78" i="3"/>
  <c r="L78" i="3"/>
  <c r="BB77" i="3"/>
  <c r="AV77" i="3"/>
  <c r="AX77" i="3" s="1"/>
  <c r="AQ77" i="3"/>
  <c r="AK77" i="3"/>
  <c r="AF77" i="3"/>
  <c r="AB77" i="3"/>
  <c r="Z77" i="3"/>
  <c r="U77" i="3"/>
  <c r="O77" i="3"/>
  <c r="J77" i="3"/>
  <c r="F77" i="3"/>
  <c r="E77" i="3"/>
  <c r="D77" i="3"/>
  <c r="BB76" i="3"/>
  <c r="AV76" i="3"/>
  <c r="AX76" i="3" s="1"/>
  <c r="AQ76" i="3"/>
  <c r="AK76" i="3"/>
  <c r="AM76" i="3" s="1"/>
  <c r="AF76" i="3"/>
  <c r="AA76" i="3"/>
  <c r="Z76" i="3"/>
  <c r="U76" i="3"/>
  <c r="O76" i="3"/>
  <c r="J76" i="3"/>
  <c r="D76" i="3"/>
  <c r="BB75" i="3"/>
  <c r="AV75" i="3"/>
  <c r="AQ75" i="3"/>
  <c r="AS78" i="3" s="1"/>
  <c r="AM75" i="3"/>
  <c r="AK75" i="3"/>
  <c r="AF75" i="3"/>
  <c r="Z75" i="3"/>
  <c r="AB75" i="3" s="1"/>
  <c r="U75" i="3"/>
  <c r="O75" i="3"/>
  <c r="J75" i="3"/>
  <c r="F75" i="3"/>
  <c r="D75" i="3"/>
  <c r="E75" i="3" s="1"/>
  <c r="BB73" i="3"/>
  <c r="AV73" i="3"/>
  <c r="AQ73" i="3"/>
  <c r="AK73" i="3"/>
  <c r="AF73" i="3"/>
  <c r="Z73" i="3"/>
  <c r="AB73" i="3" s="1"/>
  <c r="U73" i="3"/>
  <c r="O73" i="3"/>
  <c r="BB72" i="3"/>
  <c r="AV72" i="3"/>
  <c r="AQ72" i="3"/>
  <c r="AL72" i="3"/>
  <c r="AK72" i="3"/>
  <c r="AH72" i="3"/>
  <c r="AL73" i="3" s="1"/>
  <c r="AF72" i="3"/>
  <c r="AB72" i="3"/>
  <c r="Z72" i="3"/>
  <c r="W72" i="3"/>
  <c r="AA73" i="3" s="1"/>
  <c r="U72" i="3"/>
  <c r="O72" i="3"/>
  <c r="L72" i="3"/>
  <c r="J72" i="3"/>
  <c r="D72" i="3"/>
  <c r="BB71" i="3"/>
  <c r="AV71" i="3"/>
  <c r="AQ71" i="3"/>
  <c r="AM71" i="3"/>
  <c r="AK71" i="3"/>
  <c r="AF71" i="3"/>
  <c r="Z71" i="3"/>
  <c r="AB71" i="3" s="1"/>
  <c r="U71" i="3"/>
  <c r="O71" i="3"/>
  <c r="J71" i="3"/>
  <c r="F71" i="3"/>
  <c r="D71" i="3"/>
  <c r="E71" i="3" s="1"/>
  <c r="BB70" i="3"/>
  <c r="AV70" i="3"/>
  <c r="AX70" i="3" s="1"/>
  <c r="AQ70" i="3"/>
  <c r="AK70" i="3"/>
  <c r="AF70" i="3"/>
  <c r="AB70" i="3"/>
  <c r="Z70" i="3"/>
  <c r="U70" i="3"/>
  <c r="O70" i="3"/>
  <c r="J70" i="3"/>
  <c r="F70" i="3"/>
  <c r="E70" i="3"/>
  <c r="D70" i="3"/>
  <c r="BB69" i="3"/>
  <c r="AX69" i="3"/>
  <c r="AV69" i="3"/>
  <c r="AQ69" i="3"/>
  <c r="AS72" i="3" s="1"/>
  <c r="AK69" i="3"/>
  <c r="AM69" i="3" s="1"/>
  <c r="AF69" i="3"/>
  <c r="AA69" i="3"/>
  <c r="Z69" i="3"/>
  <c r="U69" i="3"/>
  <c r="O69" i="3"/>
  <c r="J69" i="3"/>
  <c r="D69" i="3"/>
  <c r="Z66" i="3"/>
  <c r="BB65" i="3"/>
  <c r="AW65" i="3"/>
  <c r="AV65" i="3"/>
  <c r="AS65" i="3"/>
  <c r="AW63" i="3" s="1"/>
  <c r="AQ65" i="3"/>
  <c r="AK65" i="3"/>
  <c r="AM65" i="3" s="1"/>
  <c r="AH65" i="3"/>
  <c r="AX65" i="3" s="1"/>
  <c r="AF65" i="3"/>
  <c r="Z65" i="3"/>
  <c r="U65" i="3"/>
  <c r="O65" i="3"/>
  <c r="J65" i="3"/>
  <c r="D65" i="3"/>
  <c r="F65" i="3" s="1"/>
  <c r="BB64" i="3"/>
  <c r="AW64" i="3"/>
  <c r="AV64" i="3"/>
  <c r="AQ64" i="3"/>
  <c r="AL64" i="3"/>
  <c r="AK64" i="3"/>
  <c r="AF64" i="3"/>
  <c r="Z64" i="3"/>
  <c r="U64" i="3"/>
  <c r="O64" i="3"/>
  <c r="J64" i="3"/>
  <c r="F64" i="3"/>
  <c r="E64" i="3"/>
  <c r="D64" i="3"/>
  <c r="BB63" i="3"/>
  <c r="AV63" i="3"/>
  <c r="AX63" i="3" s="1"/>
  <c r="AQ63" i="3"/>
  <c r="AL63" i="3"/>
  <c r="AK63" i="3"/>
  <c r="AF63" i="3"/>
  <c r="Z63" i="3"/>
  <c r="U63" i="3"/>
  <c r="O63" i="3"/>
  <c r="J63" i="3"/>
  <c r="E63" i="3"/>
  <c r="D63" i="3"/>
  <c r="F63" i="3" s="1"/>
  <c r="BB62" i="3"/>
  <c r="AV62" i="3"/>
  <c r="AQ62" i="3"/>
  <c r="AK62" i="3"/>
  <c r="AM62" i="3" s="1"/>
  <c r="AF62" i="3"/>
  <c r="Z62" i="3"/>
  <c r="U62" i="3"/>
  <c r="W65" i="3" s="1"/>
  <c r="O62" i="3"/>
  <c r="J62" i="3"/>
  <c r="L65" i="3" s="1"/>
  <c r="D62" i="3"/>
  <c r="BB54" i="3"/>
  <c r="AV54" i="3"/>
  <c r="AS54" i="3"/>
  <c r="AQ54" i="3"/>
  <c r="AK54" i="3"/>
  <c r="AF54" i="3"/>
  <c r="Z54" i="3"/>
  <c r="W54" i="3"/>
  <c r="U54" i="3"/>
  <c r="O54" i="3"/>
  <c r="BB53" i="3"/>
  <c r="AV53" i="3"/>
  <c r="AQ53" i="3"/>
  <c r="AK53" i="3"/>
  <c r="AF53" i="3"/>
  <c r="Z53" i="3"/>
  <c r="U53" i="3"/>
  <c r="O53" i="3"/>
  <c r="J53" i="3"/>
  <c r="E53" i="3"/>
  <c r="D53" i="3"/>
  <c r="F53" i="3" s="1"/>
  <c r="BB52" i="3"/>
  <c r="AV52" i="3"/>
  <c r="AQ52" i="3"/>
  <c r="AK52" i="3"/>
  <c r="AF52" i="3"/>
  <c r="Z52" i="3"/>
  <c r="U52" i="3"/>
  <c r="O52" i="3"/>
  <c r="J52" i="3"/>
  <c r="D52" i="3"/>
  <c r="BB51" i="3"/>
  <c r="AV51" i="3"/>
  <c r="AQ51" i="3"/>
  <c r="AK51" i="3"/>
  <c r="AF51" i="3"/>
  <c r="AH54" i="3" s="1"/>
  <c r="Z51" i="3"/>
  <c r="U51" i="3"/>
  <c r="O51" i="3"/>
  <c r="J51" i="3"/>
  <c r="L54" i="3" s="1"/>
  <c r="F51" i="3"/>
  <c r="E51" i="3"/>
  <c r="D51" i="3"/>
  <c r="AB49" i="3"/>
  <c r="Z49" i="3"/>
  <c r="BB48" i="3"/>
  <c r="AV48" i="3"/>
  <c r="AS48" i="3"/>
  <c r="AQ48" i="3"/>
  <c r="AK48" i="3"/>
  <c r="AH48" i="3"/>
  <c r="AX46" i="3" s="1"/>
  <c r="AF48" i="3"/>
  <c r="Z48" i="3"/>
  <c r="U48" i="3"/>
  <c r="O48" i="3"/>
  <c r="L48" i="3"/>
  <c r="J48" i="3"/>
  <c r="F48" i="3"/>
  <c r="E48" i="3"/>
  <c r="D48" i="3"/>
  <c r="BB47" i="3"/>
  <c r="AV47" i="3"/>
  <c r="AQ47" i="3"/>
  <c r="AK47" i="3"/>
  <c r="AF47" i="3"/>
  <c r="AB47" i="3"/>
  <c r="Z47" i="3"/>
  <c r="U47" i="3"/>
  <c r="O47" i="3"/>
  <c r="J47" i="3"/>
  <c r="F47" i="3"/>
  <c r="D47" i="3"/>
  <c r="E47" i="3" s="1"/>
  <c r="BB46" i="3"/>
  <c r="AV46" i="3"/>
  <c r="AQ46" i="3"/>
  <c r="AK46" i="3"/>
  <c r="AF46" i="3"/>
  <c r="AB46" i="3"/>
  <c r="Z46" i="3"/>
  <c r="U46" i="3"/>
  <c r="O46" i="3"/>
  <c r="J46" i="3"/>
  <c r="D46" i="3"/>
  <c r="BB45" i="3"/>
  <c r="AV45" i="3"/>
  <c r="AQ45" i="3"/>
  <c r="AM45" i="3"/>
  <c r="AK45" i="3"/>
  <c r="AF45" i="3"/>
  <c r="Z45" i="3"/>
  <c r="U45" i="3"/>
  <c r="W48" i="3" s="1"/>
  <c r="AA48" i="3" s="1"/>
  <c r="O45" i="3"/>
  <c r="J45" i="3"/>
  <c r="F45" i="3"/>
  <c r="E45" i="3"/>
  <c r="D45" i="3"/>
  <c r="BB42" i="3"/>
  <c r="AV42" i="3"/>
  <c r="AQ42" i="3"/>
  <c r="AK42" i="3"/>
  <c r="BB41" i="3"/>
  <c r="AV41" i="3"/>
  <c r="AQ41" i="3"/>
  <c r="AK41" i="3"/>
  <c r="AH41" i="3"/>
  <c r="AF41" i="3"/>
  <c r="AB41" i="3"/>
  <c r="Z41" i="3"/>
  <c r="U41" i="3"/>
  <c r="O41" i="3"/>
  <c r="J41" i="3"/>
  <c r="F41" i="3"/>
  <c r="D41" i="3"/>
  <c r="E41" i="3" s="1"/>
  <c r="BB40" i="3"/>
  <c r="AX40" i="3"/>
  <c r="AV40" i="3"/>
  <c r="AQ40" i="3"/>
  <c r="AK40" i="3"/>
  <c r="AF40" i="3"/>
  <c r="Z40" i="3"/>
  <c r="U40" i="3"/>
  <c r="O40" i="3"/>
  <c r="J40" i="3"/>
  <c r="D40" i="3"/>
  <c r="BB39" i="3"/>
  <c r="AX39" i="3"/>
  <c r="AV39" i="3"/>
  <c r="AQ39" i="3"/>
  <c r="AK39" i="3"/>
  <c r="AF39" i="3"/>
  <c r="Z39" i="3"/>
  <c r="U39" i="3"/>
  <c r="O39" i="3"/>
  <c r="J39" i="3"/>
  <c r="F39" i="3"/>
  <c r="D39" i="3"/>
  <c r="E39" i="3" s="1"/>
  <c r="BB38" i="3"/>
  <c r="AV38" i="3"/>
  <c r="AQ38" i="3"/>
  <c r="AS41" i="3" s="1"/>
  <c r="AK38" i="3"/>
  <c r="AF38" i="3"/>
  <c r="Z38" i="3"/>
  <c r="U38" i="3"/>
  <c r="W41" i="3" s="1"/>
  <c r="O38" i="3"/>
  <c r="J38" i="3"/>
  <c r="L41" i="3" s="1"/>
  <c r="D38" i="3"/>
  <c r="E38" i="3" s="1"/>
  <c r="AV30" i="3"/>
  <c r="AK30" i="3"/>
  <c r="Z30" i="3"/>
  <c r="O30" i="3"/>
  <c r="AV29" i="3"/>
  <c r="AK29" i="3"/>
  <c r="Z29" i="3"/>
  <c r="O29" i="3"/>
  <c r="D29" i="3"/>
  <c r="AV28" i="3"/>
  <c r="AK28" i="3"/>
  <c r="Z28" i="3"/>
  <c r="O28" i="3"/>
  <c r="D28" i="3"/>
  <c r="AV27" i="3"/>
  <c r="AK27" i="3"/>
  <c r="Z27" i="3"/>
  <c r="O27" i="3"/>
  <c r="D27" i="3"/>
  <c r="BB23" i="3"/>
  <c r="AV23" i="3"/>
  <c r="AS23" i="3"/>
  <c r="AQ23" i="3"/>
  <c r="AK23" i="3"/>
  <c r="AF23" i="3"/>
  <c r="Z23" i="3"/>
  <c r="W23" i="3"/>
  <c r="AB22" i="3" s="1"/>
  <c r="U23" i="3"/>
  <c r="O23" i="3"/>
  <c r="Q23" i="3" s="1"/>
  <c r="BB22" i="3"/>
  <c r="AV22" i="3"/>
  <c r="AQ22" i="3"/>
  <c r="AK22" i="3"/>
  <c r="AF22" i="3"/>
  <c r="AA22" i="3"/>
  <c r="Z22" i="3"/>
  <c r="U22" i="3"/>
  <c r="O22" i="3"/>
  <c r="J22" i="3"/>
  <c r="F22" i="3"/>
  <c r="E22" i="3"/>
  <c r="D22" i="3"/>
  <c r="BB21" i="3"/>
  <c r="AV21" i="3"/>
  <c r="AQ21" i="3"/>
  <c r="AK21" i="3"/>
  <c r="AF21" i="3"/>
  <c r="AA21" i="3"/>
  <c r="Z21" i="3"/>
  <c r="U21" i="3"/>
  <c r="O21" i="3"/>
  <c r="J21" i="3"/>
  <c r="F21" i="3"/>
  <c r="E21" i="3"/>
  <c r="D21" i="3"/>
  <c r="BB20" i="3"/>
  <c r="AV20" i="3"/>
  <c r="AQ20" i="3"/>
  <c r="AK20" i="3"/>
  <c r="AF20" i="3"/>
  <c r="AH23" i="3" s="1"/>
  <c r="AB20" i="3"/>
  <c r="Z20" i="3"/>
  <c r="U20" i="3"/>
  <c r="O20" i="3"/>
  <c r="J20" i="3"/>
  <c r="L23" i="3" s="1"/>
  <c r="P22" i="3" s="1"/>
  <c r="E20" i="3"/>
  <c r="D20" i="3"/>
  <c r="F20" i="3" s="1"/>
  <c r="BB18" i="3"/>
  <c r="AV18" i="3"/>
  <c r="AQ18" i="3"/>
  <c r="AK18" i="3"/>
  <c r="BB17" i="3"/>
  <c r="AV17" i="3"/>
  <c r="AQ17" i="3"/>
  <c r="AK17" i="3"/>
  <c r="AF17" i="3"/>
  <c r="AB17" i="3"/>
  <c r="Z17" i="3"/>
  <c r="U17" i="3"/>
  <c r="O17" i="3"/>
  <c r="BB16" i="3"/>
  <c r="AV16" i="3"/>
  <c r="AQ16" i="3"/>
  <c r="AK16" i="3"/>
  <c r="AF16" i="3"/>
  <c r="Z16" i="3"/>
  <c r="U16" i="3"/>
  <c r="O16" i="3"/>
  <c r="J16" i="3"/>
  <c r="D16" i="3"/>
  <c r="F16" i="3" s="1"/>
  <c r="BB15" i="3"/>
  <c r="AV15" i="3"/>
  <c r="AQ15" i="3"/>
  <c r="AK15" i="3"/>
  <c r="AF15" i="3"/>
  <c r="Z15" i="3"/>
  <c r="U15" i="3"/>
  <c r="O15" i="3"/>
  <c r="J15" i="3"/>
  <c r="D15" i="3"/>
  <c r="F15" i="3" s="1"/>
  <c r="BB14" i="3"/>
  <c r="AV14" i="3"/>
  <c r="AQ14" i="3"/>
  <c r="AK14" i="3"/>
  <c r="AF14" i="3"/>
  <c r="Z14" i="3"/>
  <c r="U14" i="3"/>
  <c r="O14" i="3"/>
  <c r="J14" i="3"/>
  <c r="F14" i="3"/>
  <c r="E14" i="3"/>
  <c r="D14" i="3"/>
  <c r="BB13" i="3"/>
  <c r="AV13" i="3"/>
  <c r="AQ13" i="3"/>
  <c r="AS16" i="3" s="1"/>
  <c r="AM13" i="3"/>
  <c r="AK13" i="3"/>
  <c r="AF13" i="3"/>
  <c r="AH16" i="3" s="1"/>
  <c r="AB13" i="3"/>
  <c r="AA13" i="3"/>
  <c r="Z13" i="3"/>
  <c r="U13" i="3"/>
  <c r="W16" i="3" s="1"/>
  <c r="AA17" i="3" s="1"/>
  <c r="O13" i="3"/>
  <c r="J13" i="3"/>
  <c r="L16" i="3" s="1"/>
  <c r="F13" i="3"/>
  <c r="D13" i="3"/>
  <c r="E13" i="3" s="1"/>
  <c r="BB11" i="3"/>
  <c r="AV11" i="3"/>
  <c r="AQ11" i="3"/>
  <c r="AK11" i="3"/>
  <c r="BB10" i="3"/>
  <c r="AV10" i="3"/>
  <c r="AQ10" i="3"/>
  <c r="AK10" i="3"/>
  <c r="AF10" i="3"/>
  <c r="Z10" i="3"/>
  <c r="BB9" i="3"/>
  <c r="AX9" i="3"/>
  <c r="AV9" i="3"/>
  <c r="AQ9" i="3"/>
  <c r="AK9" i="3"/>
  <c r="AF9" i="3"/>
  <c r="Z9" i="3"/>
  <c r="U9" i="3"/>
  <c r="O9" i="3"/>
  <c r="J9" i="3"/>
  <c r="D9" i="3"/>
  <c r="F9" i="3" s="1"/>
  <c r="BB8" i="3"/>
  <c r="AV8" i="3"/>
  <c r="AQ8" i="3"/>
  <c r="AK8" i="3"/>
  <c r="AF8" i="3"/>
  <c r="Z8" i="3"/>
  <c r="U8" i="3"/>
  <c r="O8" i="3"/>
  <c r="J8" i="3"/>
  <c r="F8" i="3"/>
  <c r="E8" i="3"/>
  <c r="D8" i="3"/>
  <c r="BB7" i="3"/>
  <c r="AV7" i="3"/>
  <c r="AQ7" i="3"/>
  <c r="AK7" i="3"/>
  <c r="AF7" i="3"/>
  <c r="Z7" i="3"/>
  <c r="U7" i="3"/>
  <c r="O7" i="3"/>
  <c r="J7" i="3"/>
  <c r="F7" i="3"/>
  <c r="D7" i="3"/>
  <c r="E7" i="3" s="1"/>
  <c r="BB6" i="3"/>
  <c r="AV6" i="3"/>
  <c r="AQ6" i="3"/>
  <c r="AS9" i="3" s="1"/>
  <c r="AK6" i="3"/>
  <c r="AF6" i="3"/>
  <c r="AH9" i="3" s="1"/>
  <c r="AX11" i="3" s="1"/>
  <c r="Z6" i="3"/>
  <c r="U6" i="3"/>
  <c r="W9" i="3" s="1"/>
  <c r="Q6" i="3"/>
  <c r="O6" i="3"/>
  <c r="J6" i="3"/>
  <c r="L9" i="3" s="1"/>
  <c r="P9" i="3" s="1"/>
  <c r="D6" i="3"/>
  <c r="BB113" i="2"/>
  <c r="AV113" i="2"/>
  <c r="AQ113" i="2"/>
  <c r="AK113" i="2"/>
  <c r="AF113" i="2"/>
  <c r="AA113" i="2"/>
  <c r="Z113" i="2"/>
  <c r="U113" i="2"/>
  <c r="P113" i="2"/>
  <c r="O113" i="2"/>
  <c r="BB112" i="2"/>
  <c r="AV112" i="2"/>
  <c r="AQ112" i="2"/>
  <c r="AM112" i="2"/>
  <c r="AK112" i="2"/>
  <c r="AF112" i="2"/>
  <c r="Z112" i="2"/>
  <c r="U112" i="2"/>
  <c r="O112" i="2"/>
  <c r="J112" i="2"/>
  <c r="F112" i="2"/>
  <c r="D112" i="2"/>
  <c r="E112" i="2" s="1"/>
  <c r="BB111" i="2"/>
  <c r="AV111" i="2"/>
  <c r="AQ111" i="2"/>
  <c r="AK111" i="2"/>
  <c r="AF111" i="2"/>
  <c r="AB111" i="2"/>
  <c r="Z111" i="2"/>
  <c r="U111" i="2"/>
  <c r="Q111" i="2"/>
  <c r="O111" i="2"/>
  <c r="J111" i="2"/>
  <c r="D111" i="2"/>
  <c r="BB110" i="2"/>
  <c r="AX110" i="2"/>
  <c r="AV110" i="2"/>
  <c r="AQ110" i="2"/>
  <c r="AS113" i="2" s="1"/>
  <c r="AK110" i="2"/>
  <c r="AF110" i="2"/>
  <c r="AH113" i="2" s="1"/>
  <c r="Z110" i="2"/>
  <c r="U110" i="2"/>
  <c r="W113" i="2" s="1"/>
  <c r="AB113" i="2" s="1"/>
  <c r="O110" i="2"/>
  <c r="J110" i="2"/>
  <c r="L113" i="2" s="1"/>
  <c r="F110" i="2"/>
  <c r="E110" i="2"/>
  <c r="D110" i="2"/>
  <c r="BB108" i="2"/>
  <c r="AV108" i="2"/>
  <c r="AQ108" i="2"/>
  <c r="AM108" i="2"/>
  <c r="AK108" i="2"/>
  <c r="AA108" i="2"/>
  <c r="Z108" i="2"/>
  <c r="BB107" i="2"/>
  <c r="AX107" i="2"/>
  <c r="AV107" i="2"/>
  <c r="AS107" i="2"/>
  <c r="AQ107" i="2"/>
  <c r="AM107" i="2"/>
  <c r="AK107" i="2"/>
  <c r="AF107" i="2"/>
  <c r="Z107" i="2"/>
  <c r="U107" i="2"/>
  <c r="O107" i="2"/>
  <c r="J107" i="2"/>
  <c r="BB106" i="2"/>
  <c r="AX106" i="2"/>
  <c r="AV106" i="2"/>
  <c r="AQ106" i="2"/>
  <c r="AK106" i="2"/>
  <c r="AF106" i="2"/>
  <c r="AB106" i="2"/>
  <c r="Z106" i="2"/>
  <c r="U106" i="2"/>
  <c r="O106" i="2"/>
  <c r="J106" i="2"/>
  <c r="D106" i="2"/>
  <c r="BB105" i="2"/>
  <c r="AX105" i="2"/>
  <c r="AV105" i="2"/>
  <c r="AQ105" i="2"/>
  <c r="AM105" i="2"/>
  <c r="AK105" i="2"/>
  <c r="AF105" i="2"/>
  <c r="Z105" i="2"/>
  <c r="U105" i="2"/>
  <c r="O105" i="2"/>
  <c r="J105" i="2"/>
  <c r="F105" i="2"/>
  <c r="E105" i="2"/>
  <c r="D105" i="2"/>
  <c r="BB104" i="2"/>
  <c r="AV104" i="2"/>
  <c r="AQ104" i="2"/>
  <c r="AM104" i="2"/>
  <c r="AK104" i="2"/>
  <c r="AF104" i="2"/>
  <c r="AH107" i="2" s="1"/>
  <c r="Z104" i="2"/>
  <c r="U104" i="2"/>
  <c r="W107" i="2" s="1"/>
  <c r="O104" i="2"/>
  <c r="J104" i="2"/>
  <c r="L107" i="2" s="1"/>
  <c r="F104" i="2"/>
  <c r="D104" i="2"/>
  <c r="E104" i="2" s="1"/>
  <c r="BB101" i="2"/>
  <c r="AV101" i="2"/>
  <c r="AQ101" i="2"/>
  <c r="AK101" i="2"/>
  <c r="AF101" i="2"/>
  <c r="Z101" i="2"/>
  <c r="BB100" i="2"/>
  <c r="AV100" i="2"/>
  <c r="AS100" i="2"/>
  <c r="AQ100" i="2"/>
  <c r="AK100" i="2"/>
  <c r="AF100" i="2"/>
  <c r="Z100" i="2"/>
  <c r="U100" i="2"/>
  <c r="O100" i="2"/>
  <c r="L100" i="2"/>
  <c r="BB99" i="2"/>
  <c r="AX99" i="2"/>
  <c r="AV99" i="2"/>
  <c r="AQ99" i="2"/>
  <c r="AK99" i="2"/>
  <c r="AF99" i="2"/>
  <c r="Z99" i="2"/>
  <c r="U99" i="2"/>
  <c r="O99" i="2"/>
  <c r="J99" i="2"/>
  <c r="F99" i="2"/>
  <c r="E99" i="2"/>
  <c r="D99" i="2"/>
  <c r="BB98" i="2"/>
  <c r="AV98" i="2"/>
  <c r="AQ98" i="2"/>
  <c r="AK98" i="2"/>
  <c r="AF98" i="2"/>
  <c r="AB98" i="2"/>
  <c r="Z98" i="2"/>
  <c r="U98" i="2"/>
  <c r="O98" i="2"/>
  <c r="J98" i="2"/>
  <c r="F98" i="2"/>
  <c r="D98" i="2"/>
  <c r="E98" i="2" s="1"/>
  <c r="BB97" i="2"/>
  <c r="AV97" i="2"/>
  <c r="AQ97" i="2"/>
  <c r="AK97" i="2"/>
  <c r="AF97" i="2"/>
  <c r="AH100" i="2" s="1"/>
  <c r="Z97" i="2"/>
  <c r="U97" i="2"/>
  <c r="W100" i="2" s="1"/>
  <c r="Q97" i="2"/>
  <c r="O97" i="2"/>
  <c r="J97" i="2"/>
  <c r="D97" i="2"/>
  <c r="AV89" i="2"/>
  <c r="AK89" i="2"/>
  <c r="Z89" i="2"/>
  <c r="O89" i="2"/>
  <c r="D89" i="2"/>
  <c r="AV88" i="2"/>
  <c r="AK88" i="2"/>
  <c r="Z88" i="2"/>
  <c r="O88" i="2"/>
  <c r="D88" i="2"/>
  <c r="AV87" i="2"/>
  <c r="AK87" i="2"/>
  <c r="Z87" i="2"/>
  <c r="O87" i="2"/>
  <c r="D87" i="2"/>
  <c r="AF84" i="2"/>
  <c r="Z84" i="2"/>
  <c r="U84" i="2"/>
  <c r="Q84" i="2"/>
  <c r="P84" i="2"/>
  <c r="O84" i="2"/>
  <c r="BB83" i="2"/>
  <c r="AV83" i="2"/>
  <c r="AQ83" i="2"/>
  <c r="AK83" i="2"/>
  <c r="AF83" i="2"/>
  <c r="AB83" i="2"/>
  <c r="AA83" i="2"/>
  <c r="Z83" i="2"/>
  <c r="U83" i="2"/>
  <c r="Q83" i="2"/>
  <c r="O83" i="2"/>
  <c r="J83" i="2"/>
  <c r="F83" i="2"/>
  <c r="E83" i="2"/>
  <c r="D83" i="2"/>
  <c r="BB82" i="2"/>
  <c r="AW82" i="2"/>
  <c r="AV82" i="2"/>
  <c r="AQ82" i="2"/>
  <c r="AK82" i="2"/>
  <c r="AF82" i="2"/>
  <c r="AB82" i="2"/>
  <c r="Z82" i="2"/>
  <c r="U82" i="2"/>
  <c r="Q82" i="2"/>
  <c r="P82" i="2"/>
  <c r="O82" i="2"/>
  <c r="J82" i="2"/>
  <c r="F82" i="2"/>
  <c r="E82" i="2"/>
  <c r="D82" i="2"/>
  <c r="BB81" i="2"/>
  <c r="AV81" i="2"/>
  <c r="AQ81" i="2"/>
  <c r="AS84" i="2" s="1"/>
  <c r="AK81" i="2"/>
  <c r="AF81" i="2"/>
  <c r="AH84" i="2" s="1"/>
  <c r="AB81" i="2"/>
  <c r="AA81" i="2"/>
  <c r="Z81" i="2"/>
  <c r="U81" i="2"/>
  <c r="W84" i="2" s="1"/>
  <c r="O81" i="2"/>
  <c r="J81" i="2"/>
  <c r="L84" i="2" s="1"/>
  <c r="P81" i="2" s="1"/>
  <c r="F81" i="2"/>
  <c r="E81" i="2"/>
  <c r="D81" i="2"/>
  <c r="BB79" i="2"/>
  <c r="AX79" i="2"/>
  <c r="AW79" i="2"/>
  <c r="AV79" i="2"/>
  <c r="AQ79" i="2"/>
  <c r="AK79" i="2"/>
  <c r="AF79" i="2"/>
  <c r="Z79" i="2"/>
  <c r="U79" i="2"/>
  <c r="P79" i="2"/>
  <c r="O79" i="2"/>
  <c r="BB78" i="2"/>
  <c r="AX78" i="2"/>
  <c r="AV78" i="2"/>
  <c r="AQ78" i="2"/>
  <c r="AK78" i="2"/>
  <c r="AH78" i="2"/>
  <c r="AF78" i="2"/>
  <c r="Z78" i="2"/>
  <c r="U78" i="2"/>
  <c r="O78" i="2"/>
  <c r="J78" i="2"/>
  <c r="F78" i="2"/>
  <c r="E78" i="2"/>
  <c r="D78" i="2"/>
  <c r="BB77" i="2"/>
  <c r="AX77" i="2"/>
  <c r="AV77" i="2"/>
  <c r="AQ77" i="2"/>
  <c r="AM77" i="2"/>
  <c r="AK77" i="2"/>
  <c r="AF77" i="2"/>
  <c r="Z77" i="2"/>
  <c r="U77" i="2"/>
  <c r="O77" i="2"/>
  <c r="J77" i="2"/>
  <c r="F77" i="2"/>
  <c r="E77" i="2"/>
  <c r="D77" i="2"/>
  <c r="BB76" i="2"/>
  <c r="AV76" i="2"/>
  <c r="AQ76" i="2"/>
  <c r="AM76" i="2"/>
  <c r="AK76" i="2"/>
  <c r="AF76" i="2"/>
  <c r="AA76" i="2"/>
  <c r="Z76" i="2"/>
  <c r="U76" i="2"/>
  <c r="O76" i="2"/>
  <c r="J76" i="2"/>
  <c r="F76" i="2"/>
  <c r="D76" i="2"/>
  <c r="E76" i="2" s="1"/>
  <c r="BB75" i="2"/>
  <c r="AX75" i="2"/>
  <c r="AW75" i="2"/>
  <c r="AV75" i="2"/>
  <c r="AQ75" i="2"/>
  <c r="AS78" i="2" s="1"/>
  <c r="AL75" i="2"/>
  <c r="AK75" i="2"/>
  <c r="AF75" i="2"/>
  <c r="Z75" i="2"/>
  <c r="U75" i="2"/>
  <c r="W78" i="2" s="1"/>
  <c r="O75" i="2"/>
  <c r="J75" i="2"/>
  <c r="L78" i="2" s="1"/>
  <c r="F75" i="2"/>
  <c r="D75" i="2"/>
  <c r="E75" i="2" s="1"/>
  <c r="BB72" i="2"/>
  <c r="AV72" i="2"/>
  <c r="AQ72" i="2"/>
  <c r="AK72" i="2"/>
  <c r="AA72" i="2"/>
  <c r="Z72" i="2"/>
  <c r="BB71" i="2"/>
  <c r="AV71" i="2"/>
  <c r="AQ71" i="2"/>
  <c r="AK71" i="2"/>
  <c r="AH71" i="2"/>
  <c r="AL70" i="2" s="1"/>
  <c r="AF71" i="2"/>
  <c r="Z71" i="2"/>
  <c r="U71" i="2"/>
  <c r="O71" i="2"/>
  <c r="J71" i="2"/>
  <c r="BB70" i="2"/>
  <c r="AV70" i="2"/>
  <c r="AX70" i="2" s="1"/>
  <c r="AQ70" i="2"/>
  <c r="AK70" i="2"/>
  <c r="AF70" i="2"/>
  <c r="Z70" i="2"/>
  <c r="U70" i="2"/>
  <c r="O70" i="2"/>
  <c r="J70" i="2"/>
  <c r="F70" i="2"/>
  <c r="D70" i="2"/>
  <c r="E70" i="2" s="1"/>
  <c r="BB69" i="2"/>
  <c r="AV69" i="2"/>
  <c r="AQ69" i="2"/>
  <c r="AK69" i="2"/>
  <c r="AF69" i="2"/>
  <c r="AB69" i="2"/>
  <c r="Z69" i="2"/>
  <c r="U69" i="2"/>
  <c r="O69" i="2"/>
  <c r="J69" i="2"/>
  <c r="E69" i="2"/>
  <c r="D69" i="2"/>
  <c r="F69" i="2" s="1"/>
  <c r="BB68" i="2"/>
  <c r="AV68" i="2"/>
  <c r="AQ68" i="2"/>
  <c r="AS71" i="2" s="1"/>
  <c r="AK68" i="2"/>
  <c r="AF68" i="2"/>
  <c r="Z68" i="2"/>
  <c r="U68" i="2"/>
  <c r="W71" i="2" s="1"/>
  <c r="AB71" i="2" s="1"/>
  <c r="O68" i="2"/>
  <c r="J68" i="2"/>
  <c r="L71" i="2" s="1"/>
  <c r="F68" i="2"/>
  <c r="E68" i="2"/>
  <c r="D68" i="2"/>
  <c r="BB59" i="2"/>
  <c r="AV59" i="2"/>
  <c r="AX59" i="2" s="1"/>
  <c r="AQ59" i="2"/>
  <c r="AM59" i="2"/>
  <c r="AK59" i="2"/>
  <c r="AL59" i="2" s="1"/>
  <c r="AF59" i="2"/>
  <c r="AB59" i="2"/>
  <c r="AA59" i="2"/>
  <c r="Z59" i="2"/>
  <c r="U59" i="2"/>
  <c r="O59" i="2"/>
  <c r="Q59" i="2" s="1"/>
  <c r="J59" i="2"/>
  <c r="F59" i="2"/>
  <c r="D59" i="2"/>
  <c r="E59" i="2" s="1"/>
  <c r="BB58" i="2"/>
  <c r="AX58" i="2"/>
  <c r="AW58" i="2"/>
  <c r="AV58" i="2"/>
  <c r="AQ58" i="2"/>
  <c r="AM58" i="2"/>
  <c r="AK58" i="2"/>
  <c r="AL58" i="2" s="1"/>
  <c r="AF58" i="2"/>
  <c r="AB58" i="2"/>
  <c r="Z58" i="2"/>
  <c r="AA58" i="2" s="1"/>
  <c r="U58" i="2"/>
  <c r="Q58" i="2"/>
  <c r="P58" i="2"/>
  <c r="O58" i="2"/>
  <c r="J58" i="2"/>
  <c r="F58" i="2"/>
  <c r="E58" i="2"/>
  <c r="D58" i="2"/>
  <c r="BB57" i="2"/>
  <c r="AX57" i="2"/>
  <c r="AV57" i="2"/>
  <c r="AW57" i="2" s="1"/>
  <c r="AQ57" i="2"/>
  <c r="AM57" i="2"/>
  <c r="AL57" i="2"/>
  <c r="AK57" i="2"/>
  <c r="AF57" i="2"/>
  <c r="AB57" i="2"/>
  <c r="Z57" i="2"/>
  <c r="AA57" i="2" s="1"/>
  <c r="U57" i="2"/>
  <c r="O57" i="2"/>
  <c r="P57" i="2" s="1"/>
  <c r="J57" i="2"/>
  <c r="F57" i="2"/>
  <c r="E57" i="2"/>
  <c r="D57" i="2"/>
  <c r="BB54" i="2"/>
  <c r="AX54" i="2"/>
  <c r="AW54" i="2"/>
  <c r="AV54" i="2"/>
  <c r="AQ54" i="2"/>
  <c r="AK54" i="2"/>
  <c r="AH54" i="2"/>
  <c r="AF54" i="2"/>
  <c r="Z54" i="2"/>
  <c r="W54" i="2"/>
  <c r="U54" i="2"/>
  <c r="O54" i="2"/>
  <c r="BB53" i="2"/>
  <c r="AW53" i="2"/>
  <c r="AV53" i="2"/>
  <c r="AX53" i="2" s="1"/>
  <c r="AQ53" i="2"/>
  <c r="AL53" i="2"/>
  <c r="AK53" i="2"/>
  <c r="AM53" i="2" s="1"/>
  <c r="AF53" i="2"/>
  <c r="Z53" i="2"/>
  <c r="U53" i="2"/>
  <c r="O53" i="2"/>
  <c r="J53" i="2"/>
  <c r="D53" i="2"/>
  <c r="BB52" i="2"/>
  <c r="AV52" i="2"/>
  <c r="AQ52" i="2"/>
  <c r="AK52" i="2"/>
  <c r="AF52" i="2"/>
  <c r="Z52" i="2"/>
  <c r="U52" i="2"/>
  <c r="O52" i="2"/>
  <c r="J52" i="2"/>
  <c r="D52" i="2"/>
  <c r="BB51" i="2"/>
  <c r="AX51" i="2"/>
  <c r="AV51" i="2"/>
  <c r="AW51" i="2" s="1"/>
  <c r="AQ51" i="2"/>
  <c r="AS54" i="2" s="1"/>
  <c r="AM51" i="2"/>
  <c r="AK51" i="2"/>
  <c r="AF51" i="2"/>
  <c r="Z51" i="2"/>
  <c r="U51" i="2"/>
  <c r="O51" i="2"/>
  <c r="J51" i="2"/>
  <c r="L54" i="2" s="1"/>
  <c r="D51" i="2"/>
  <c r="Z49" i="2"/>
  <c r="BB48" i="2"/>
  <c r="AV48" i="2"/>
  <c r="AS48" i="2"/>
  <c r="AQ48" i="2"/>
  <c r="AM48" i="2"/>
  <c r="AK48" i="2"/>
  <c r="AH48" i="2"/>
  <c r="AF48" i="2"/>
  <c r="Z48" i="2"/>
  <c r="U48" i="2"/>
  <c r="P48" i="2"/>
  <c r="O48" i="2"/>
  <c r="J48" i="2"/>
  <c r="BB47" i="2"/>
  <c r="AV47" i="2"/>
  <c r="AQ47" i="2"/>
  <c r="AK47" i="2"/>
  <c r="AF47" i="2"/>
  <c r="Z47" i="2"/>
  <c r="U47" i="2"/>
  <c r="P47" i="2"/>
  <c r="O47" i="2"/>
  <c r="J47" i="2"/>
  <c r="F47" i="2"/>
  <c r="D47" i="2"/>
  <c r="E47" i="2" s="1"/>
  <c r="BB46" i="2"/>
  <c r="AV46" i="2"/>
  <c r="AQ46" i="2"/>
  <c r="AK46" i="2"/>
  <c r="AM46" i="2" s="1"/>
  <c r="AF46" i="2"/>
  <c r="Z46" i="2"/>
  <c r="U46" i="2"/>
  <c r="O46" i="2"/>
  <c r="J46" i="2"/>
  <c r="E46" i="2"/>
  <c r="D46" i="2"/>
  <c r="F46" i="2" s="1"/>
  <c r="BB45" i="2"/>
  <c r="AV45" i="2"/>
  <c r="AQ45" i="2"/>
  <c r="AK45" i="2"/>
  <c r="AF45" i="2"/>
  <c r="Z45" i="2"/>
  <c r="U45" i="2"/>
  <c r="W48" i="2" s="1"/>
  <c r="Q45" i="2"/>
  <c r="P45" i="2"/>
  <c r="O45" i="2"/>
  <c r="J45" i="2"/>
  <c r="L48" i="2" s="1"/>
  <c r="P46" i="2" s="1"/>
  <c r="D45" i="2"/>
  <c r="E45" i="2" s="1"/>
  <c r="BB43" i="2"/>
  <c r="AW43" i="2"/>
  <c r="AV43" i="2"/>
  <c r="AQ43" i="2"/>
  <c r="AK43" i="2"/>
  <c r="BB42" i="2"/>
  <c r="AV42" i="2"/>
  <c r="AQ42" i="2"/>
  <c r="AK42" i="2"/>
  <c r="Z42" i="2"/>
  <c r="U42" i="2"/>
  <c r="O42" i="2"/>
  <c r="BB41" i="2"/>
  <c r="AV41" i="2"/>
  <c r="AQ41" i="2"/>
  <c r="AL41" i="2"/>
  <c r="AK41" i="2"/>
  <c r="AF41" i="2"/>
  <c r="Z41" i="2"/>
  <c r="U41" i="2"/>
  <c r="O41" i="2"/>
  <c r="J41" i="2"/>
  <c r="F41" i="2"/>
  <c r="E41" i="2"/>
  <c r="D41" i="2"/>
  <c r="BB40" i="2"/>
  <c r="AV40" i="2"/>
  <c r="AQ40" i="2"/>
  <c r="AK40" i="2"/>
  <c r="AF40" i="2"/>
  <c r="Z40" i="2"/>
  <c r="U40" i="2"/>
  <c r="O40" i="2"/>
  <c r="J40" i="2"/>
  <c r="E40" i="2"/>
  <c r="BB39" i="2"/>
  <c r="AV39" i="2"/>
  <c r="AQ39" i="2"/>
  <c r="AK39" i="2"/>
  <c r="AF39" i="2"/>
  <c r="Z39" i="2"/>
  <c r="U39" i="2"/>
  <c r="O39" i="2"/>
  <c r="J39" i="2"/>
  <c r="D39" i="2"/>
  <c r="BB38" i="2"/>
  <c r="AX38" i="2"/>
  <c r="AV38" i="2"/>
  <c r="AQ38" i="2"/>
  <c r="AS41" i="2" s="1"/>
  <c r="AK38" i="2"/>
  <c r="AF38" i="2"/>
  <c r="AH41" i="2" s="1"/>
  <c r="AL43" i="2" s="1"/>
  <c r="Z38" i="2"/>
  <c r="U38" i="2"/>
  <c r="W41" i="2" s="1"/>
  <c r="O38" i="2"/>
  <c r="J38" i="2"/>
  <c r="L41" i="2" s="1"/>
  <c r="F38" i="2"/>
  <c r="E38" i="2"/>
  <c r="D38" i="2"/>
  <c r="AV30" i="2"/>
  <c r="AK30" i="2"/>
  <c r="Z30" i="2"/>
  <c r="O30" i="2"/>
  <c r="AV29" i="2"/>
  <c r="AK29" i="2"/>
  <c r="Z29" i="2"/>
  <c r="O29" i="2"/>
  <c r="D29" i="2"/>
  <c r="AV28" i="2"/>
  <c r="AK28" i="2"/>
  <c r="Z28" i="2"/>
  <c r="O28" i="2"/>
  <c r="D28" i="2"/>
  <c r="AV27" i="2"/>
  <c r="AK27" i="2"/>
  <c r="Z27" i="2"/>
  <c r="O27" i="2"/>
  <c r="D27" i="2"/>
  <c r="BB23" i="2"/>
  <c r="AX23" i="2"/>
  <c r="AV23" i="2"/>
  <c r="AQ23" i="2"/>
  <c r="AK23" i="2"/>
  <c r="AF23" i="2"/>
  <c r="AA23" i="2"/>
  <c r="Z23" i="2"/>
  <c r="U23" i="2"/>
  <c r="O23" i="2"/>
  <c r="BB22" i="2"/>
  <c r="AW22" i="2"/>
  <c r="AV22" i="2"/>
  <c r="AQ22" i="2"/>
  <c r="AK22" i="2"/>
  <c r="AF22" i="2"/>
  <c r="Z22" i="2"/>
  <c r="U22" i="2"/>
  <c r="O22" i="2"/>
  <c r="J22" i="2"/>
  <c r="F22" i="2"/>
  <c r="D22" i="2"/>
  <c r="E22" i="2" s="1"/>
  <c r="BB21" i="2"/>
  <c r="AV21" i="2"/>
  <c r="AQ21" i="2"/>
  <c r="AL21" i="2"/>
  <c r="AK21" i="2"/>
  <c r="AF21" i="2"/>
  <c r="AB21" i="2"/>
  <c r="Z21" i="2"/>
  <c r="U21" i="2"/>
  <c r="O21" i="2"/>
  <c r="J21" i="2"/>
  <c r="F21" i="2"/>
  <c r="E21" i="2"/>
  <c r="D21" i="2"/>
  <c r="BB20" i="2"/>
  <c r="AX20" i="2"/>
  <c r="AV20" i="2"/>
  <c r="AQ20" i="2"/>
  <c r="AS23" i="2" s="1"/>
  <c r="AW20" i="2" s="1"/>
  <c r="AK20" i="2"/>
  <c r="AF20" i="2"/>
  <c r="AH23" i="2" s="1"/>
  <c r="Z20" i="2"/>
  <c r="U20" i="2"/>
  <c r="W23" i="2" s="1"/>
  <c r="O20" i="2"/>
  <c r="J20" i="2"/>
  <c r="L23" i="2" s="1"/>
  <c r="P22" i="2" s="1"/>
  <c r="D20" i="2"/>
  <c r="F20" i="2" s="1"/>
  <c r="BB18" i="2"/>
  <c r="AW18" i="2"/>
  <c r="AV18" i="2"/>
  <c r="AQ18" i="2"/>
  <c r="AK18" i="2"/>
  <c r="BB17" i="2"/>
  <c r="AV17" i="2"/>
  <c r="AQ17" i="2"/>
  <c r="AK17" i="2"/>
  <c r="AF17" i="2"/>
  <c r="Z17" i="2"/>
  <c r="U17" i="2"/>
  <c r="O17" i="2"/>
  <c r="BB16" i="2"/>
  <c r="AV16" i="2"/>
  <c r="AS16" i="2"/>
  <c r="AQ16" i="2"/>
  <c r="AK16" i="2"/>
  <c r="AF16" i="2"/>
  <c r="Z16" i="2"/>
  <c r="W16" i="2"/>
  <c r="AB14" i="2" s="1"/>
  <c r="U16" i="2"/>
  <c r="Q16" i="2"/>
  <c r="O16" i="2"/>
  <c r="J16" i="2"/>
  <c r="D16" i="2"/>
  <c r="F16" i="2" s="1"/>
  <c r="BB15" i="2"/>
  <c r="AV15" i="2"/>
  <c r="AQ15" i="2"/>
  <c r="AM15" i="2"/>
  <c r="AK15" i="2"/>
  <c r="AF15" i="2"/>
  <c r="Z15" i="2"/>
  <c r="U15" i="2"/>
  <c r="O15" i="2"/>
  <c r="J15" i="2"/>
  <c r="F15" i="2"/>
  <c r="D15" i="2"/>
  <c r="E15" i="2" s="1"/>
  <c r="BB14" i="2"/>
  <c r="AV14" i="2"/>
  <c r="AQ14" i="2"/>
  <c r="AL14" i="2"/>
  <c r="AK14" i="2"/>
  <c r="AF14" i="2"/>
  <c r="Z14" i="2"/>
  <c r="U14" i="2"/>
  <c r="O14" i="2"/>
  <c r="J14" i="2"/>
  <c r="E14" i="2"/>
  <c r="D14" i="2"/>
  <c r="F14" i="2" s="1"/>
  <c r="BB13" i="2"/>
  <c r="AX13" i="2"/>
  <c r="AV13" i="2"/>
  <c r="AQ13" i="2"/>
  <c r="AK13" i="2"/>
  <c r="AF13" i="2"/>
  <c r="AH16" i="2" s="1"/>
  <c r="Z13" i="2"/>
  <c r="U13" i="2"/>
  <c r="Q13" i="2"/>
  <c r="O13" i="2"/>
  <c r="J13" i="2"/>
  <c r="L16" i="2" s="1"/>
  <c r="P16" i="2" s="1"/>
  <c r="D13" i="2"/>
  <c r="F13" i="2" s="1"/>
  <c r="BB11" i="2"/>
  <c r="AW11" i="2"/>
  <c r="AV11" i="2"/>
  <c r="AQ11" i="2"/>
  <c r="AK11" i="2"/>
  <c r="AF11" i="2"/>
  <c r="BB10" i="2"/>
  <c r="AV10" i="2"/>
  <c r="AQ10" i="2"/>
  <c r="AK10" i="2"/>
  <c r="AF10" i="2"/>
  <c r="Z10" i="2"/>
  <c r="U10" i="2"/>
  <c r="O10" i="2"/>
  <c r="BB9" i="2"/>
  <c r="AV9" i="2"/>
  <c r="AS9" i="2"/>
  <c r="AX8" i="2" s="1"/>
  <c r="AQ9" i="2"/>
  <c r="AK9" i="2"/>
  <c r="AF9" i="2"/>
  <c r="Z9" i="2"/>
  <c r="U9" i="2"/>
  <c r="Q9" i="2"/>
  <c r="O9" i="2"/>
  <c r="L9" i="2"/>
  <c r="P9" i="2" s="1"/>
  <c r="J9" i="2"/>
  <c r="D9" i="2"/>
  <c r="BB8" i="2"/>
  <c r="AV8" i="2"/>
  <c r="AQ8" i="2"/>
  <c r="AK8" i="2"/>
  <c r="AF8" i="2"/>
  <c r="Z8" i="2"/>
  <c r="U8" i="2"/>
  <c r="Q8" i="2"/>
  <c r="O8" i="2"/>
  <c r="J8" i="2"/>
  <c r="E8" i="2"/>
  <c r="D8" i="2"/>
  <c r="F8" i="2" s="1"/>
  <c r="BB7" i="2"/>
  <c r="AV7" i="2"/>
  <c r="AQ7" i="2"/>
  <c r="AK7" i="2"/>
  <c r="AF7" i="2"/>
  <c r="Z7" i="2"/>
  <c r="U7" i="2"/>
  <c r="O7" i="2"/>
  <c r="J7" i="2"/>
  <c r="D7" i="2"/>
  <c r="E7" i="2" s="1"/>
  <c r="BB6" i="2"/>
  <c r="AV6" i="2"/>
  <c r="AQ6" i="2"/>
  <c r="AK6" i="2"/>
  <c r="AF6" i="2"/>
  <c r="AH9" i="2" s="1"/>
  <c r="AM11" i="2" s="1"/>
  <c r="Z6" i="2"/>
  <c r="U6" i="2"/>
  <c r="W9" i="2" s="1"/>
  <c r="O6" i="2"/>
  <c r="P6" i="2" s="1"/>
  <c r="J6" i="2"/>
  <c r="D6" i="2"/>
  <c r="BB124" i="1"/>
  <c r="AV124" i="1"/>
  <c r="AQ124" i="1"/>
  <c r="AK124" i="1"/>
  <c r="AF124" i="1"/>
  <c r="AA124" i="1"/>
  <c r="Z124" i="1"/>
  <c r="U124" i="1"/>
  <c r="O124" i="1"/>
  <c r="BB123" i="1"/>
  <c r="AV123" i="1"/>
  <c r="AQ123" i="1"/>
  <c r="AK123" i="1"/>
  <c r="AF123" i="1"/>
  <c r="Z123" i="1"/>
  <c r="U123" i="1"/>
  <c r="O123" i="1"/>
  <c r="J123" i="1"/>
  <c r="D123" i="1"/>
  <c r="E123" i="1" s="1"/>
  <c r="BB122" i="1"/>
  <c r="AV122" i="1"/>
  <c r="AQ122" i="1"/>
  <c r="AK122" i="1"/>
  <c r="AF122" i="1"/>
  <c r="AB122" i="1"/>
  <c r="Z122" i="1"/>
  <c r="U122" i="1"/>
  <c r="O122" i="1"/>
  <c r="J122" i="1"/>
  <c r="D122" i="1"/>
  <c r="BB121" i="1"/>
  <c r="AV121" i="1"/>
  <c r="AQ121" i="1"/>
  <c r="AS124" i="1" s="1"/>
  <c r="AK121" i="1"/>
  <c r="AF121" i="1"/>
  <c r="AH124" i="1" s="1"/>
  <c r="Z121" i="1"/>
  <c r="U121" i="1"/>
  <c r="W124" i="1" s="1"/>
  <c r="Q121" i="1"/>
  <c r="O121" i="1"/>
  <c r="J121" i="1"/>
  <c r="L124" i="1" s="1"/>
  <c r="Q124" i="1" s="1"/>
  <c r="D121" i="1"/>
  <c r="BB119" i="1"/>
  <c r="AV119" i="1"/>
  <c r="AQ119" i="1"/>
  <c r="AK119" i="1"/>
  <c r="Z119" i="1"/>
  <c r="AB119" i="1" s="1"/>
  <c r="BB118" i="1"/>
  <c r="AV118" i="1"/>
  <c r="AQ118" i="1"/>
  <c r="AK118" i="1"/>
  <c r="AF118" i="1"/>
  <c r="Z118" i="1"/>
  <c r="AB118" i="1" s="1"/>
  <c r="U118" i="1"/>
  <c r="Q118" i="1"/>
  <c r="O118" i="1"/>
  <c r="J118" i="1"/>
  <c r="BB117" i="1"/>
  <c r="AV117" i="1"/>
  <c r="AQ117" i="1"/>
  <c r="AK117" i="1"/>
  <c r="AF117" i="1"/>
  <c r="AB117" i="1"/>
  <c r="Z117" i="1"/>
  <c r="U117" i="1"/>
  <c r="O117" i="1"/>
  <c r="J117" i="1"/>
  <c r="D117" i="1"/>
  <c r="BB116" i="1"/>
  <c r="AV116" i="1"/>
  <c r="AQ116" i="1"/>
  <c r="AK116" i="1"/>
  <c r="AF116" i="1"/>
  <c r="Z116" i="1"/>
  <c r="U116" i="1"/>
  <c r="Q116" i="1"/>
  <c r="O116" i="1"/>
  <c r="J116" i="1"/>
  <c r="E116" i="1"/>
  <c r="D116" i="1"/>
  <c r="F116" i="1" s="1"/>
  <c r="BB115" i="1"/>
  <c r="AV115" i="1"/>
  <c r="AQ115" i="1"/>
  <c r="AS118" i="1" s="1"/>
  <c r="AK115" i="1"/>
  <c r="AF115" i="1"/>
  <c r="AH118" i="1" s="1"/>
  <c r="Z115" i="1"/>
  <c r="AA115" i="1" s="1"/>
  <c r="U115" i="1"/>
  <c r="W118" i="1" s="1"/>
  <c r="O115" i="1"/>
  <c r="J115" i="1"/>
  <c r="L118" i="1" s="1"/>
  <c r="P118" i="1" s="1"/>
  <c r="D115" i="1"/>
  <c r="E115" i="1" s="1"/>
  <c r="BB112" i="1"/>
  <c r="AQ112" i="1"/>
  <c r="AF112" i="1"/>
  <c r="BB111" i="1"/>
  <c r="AS111" i="1"/>
  <c r="AQ111" i="1"/>
  <c r="AF111" i="1"/>
  <c r="L111" i="1"/>
  <c r="AW108" i="1" s="1"/>
  <c r="BB110" i="1"/>
  <c r="AQ110" i="1"/>
  <c r="AF110" i="1"/>
  <c r="J110" i="1"/>
  <c r="E110" i="1"/>
  <c r="D110" i="1"/>
  <c r="F110" i="1" s="1"/>
  <c r="BB109" i="1"/>
  <c r="AQ109" i="1"/>
  <c r="AF109" i="1"/>
  <c r="J109" i="1"/>
  <c r="F109" i="1"/>
  <c r="D109" i="1"/>
  <c r="E109" i="1" s="1"/>
  <c r="BB108" i="1"/>
  <c r="AV108" i="1"/>
  <c r="AQ108" i="1"/>
  <c r="AK108" i="1"/>
  <c r="AF108" i="1"/>
  <c r="AH111" i="1" s="1"/>
  <c r="AB108" i="1"/>
  <c r="Z108" i="1"/>
  <c r="U108" i="1"/>
  <c r="W111" i="1" s="1"/>
  <c r="O108" i="1"/>
  <c r="J108" i="1"/>
  <c r="D108" i="1"/>
  <c r="AV95" i="1"/>
  <c r="AS95" i="1"/>
  <c r="AH95" i="1"/>
  <c r="Z95" i="1"/>
  <c r="O95" i="1"/>
  <c r="AV94" i="1"/>
  <c r="AK94" i="1"/>
  <c r="Z94" i="1"/>
  <c r="O94" i="1"/>
  <c r="D94" i="1"/>
  <c r="AV93" i="1"/>
  <c r="AK93" i="1"/>
  <c r="Z93" i="1"/>
  <c r="O93" i="1"/>
  <c r="D93" i="1"/>
  <c r="AV92" i="1"/>
  <c r="AK92" i="1"/>
  <c r="Z92" i="1"/>
  <c r="O92" i="1"/>
  <c r="D92" i="1"/>
  <c r="BB90" i="1"/>
  <c r="AV90" i="1"/>
  <c r="AQ90" i="1"/>
  <c r="AK90" i="1"/>
  <c r="AF90" i="1"/>
  <c r="AA90" i="1"/>
  <c r="Z90" i="1"/>
  <c r="BB89" i="1"/>
  <c r="AV89" i="1"/>
  <c r="AS89" i="1"/>
  <c r="AX86" i="1" s="1"/>
  <c r="AQ89" i="1"/>
  <c r="AK89" i="1"/>
  <c r="AF89" i="1"/>
  <c r="Z89" i="1"/>
  <c r="U89" i="1"/>
  <c r="O89" i="1"/>
  <c r="J89" i="1"/>
  <c r="E89" i="1"/>
  <c r="D89" i="1"/>
  <c r="F89" i="1" s="1"/>
  <c r="BB88" i="1"/>
  <c r="AV88" i="1"/>
  <c r="AQ88" i="1"/>
  <c r="AK88" i="1"/>
  <c r="AM88" i="1" s="1"/>
  <c r="AF88" i="1"/>
  <c r="AA88" i="1"/>
  <c r="Z88" i="1"/>
  <c r="U88" i="1"/>
  <c r="O88" i="1"/>
  <c r="J88" i="1"/>
  <c r="D88" i="1"/>
  <c r="F88" i="1" s="1"/>
  <c r="BB87" i="1"/>
  <c r="AV87" i="1"/>
  <c r="AW87" i="1" s="1"/>
  <c r="AQ87" i="1"/>
  <c r="AK87" i="1"/>
  <c r="AF87" i="1"/>
  <c r="Z87" i="1"/>
  <c r="U87" i="1"/>
  <c r="O87" i="1"/>
  <c r="J87" i="1"/>
  <c r="D87" i="1"/>
  <c r="BB86" i="1"/>
  <c r="AW86" i="1"/>
  <c r="AV86" i="1"/>
  <c r="AQ86" i="1"/>
  <c r="AK86" i="1"/>
  <c r="AF86" i="1"/>
  <c r="AH89" i="1" s="1"/>
  <c r="Z86" i="1"/>
  <c r="U86" i="1"/>
  <c r="W89" i="1" s="1"/>
  <c r="O86" i="1"/>
  <c r="J86" i="1"/>
  <c r="L89" i="1" s="1"/>
  <c r="E86" i="1"/>
  <c r="D86" i="1"/>
  <c r="F86" i="1" s="1"/>
  <c r="BB83" i="1"/>
  <c r="AV83" i="1"/>
  <c r="AQ83" i="1"/>
  <c r="AK83" i="1"/>
  <c r="Z83" i="1"/>
  <c r="AB83" i="1" s="1"/>
  <c r="BB82" i="1"/>
  <c r="AX82" i="1"/>
  <c r="AV82" i="1"/>
  <c r="AS82" i="1"/>
  <c r="AW83" i="1" s="1"/>
  <c r="AQ82" i="1"/>
  <c r="AK82" i="1"/>
  <c r="AF82" i="1"/>
  <c r="AB82" i="1"/>
  <c r="AA82" i="1"/>
  <c r="Z82" i="1"/>
  <c r="U82" i="1"/>
  <c r="O82" i="1"/>
  <c r="J82" i="1"/>
  <c r="BB81" i="1"/>
  <c r="AV81" i="1"/>
  <c r="AW81" i="1" s="1"/>
  <c r="AQ81" i="1"/>
  <c r="AK81" i="1"/>
  <c r="AF81" i="1"/>
  <c r="AA81" i="1"/>
  <c r="Z81" i="1"/>
  <c r="U81" i="1"/>
  <c r="O81" i="1"/>
  <c r="J81" i="1"/>
  <c r="D81" i="1"/>
  <c r="F81" i="1" s="1"/>
  <c r="BB80" i="1"/>
  <c r="AW80" i="1"/>
  <c r="AV80" i="1"/>
  <c r="AQ80" i="1"/>
  <c r="AK80" i="1"/>
  <c r="AF80" i="1"/>
  <c r="Z80" i="1"/>
  <c r="AA80" i="1" s="1"/>
  <c r="U80" i="1"/>
  <c r="O80" i="1"/>
  <c r="J80" i="1"/>
  <c r="D80" i="1"/>
  <c r="F80" i="1" s="1"/>
  <c r="BB79" i="1"/>
  <c r="AV79" i="1"/>
  <c r="AQ79" i="1"/>
  <c r="AK79" i="1"/>
  <c r="AF79" i="1"/>
  <c r="AH82" i="1" s="1"/>
  <c r="Z79" i="1"/>
  <c r="AA79" i="1" s="1"/>
  <c r="U79" i="1"/>
  <c r="W82" i="1" s="1"/>
  <c r="O79" i="1"/>
  <c r="J79" i="1"/>
  <c r="L82" i="1" s="1"/>
  <c r="F79" i="1"/>
  <c r="D79" i="1"/>
  <c r="E79" i="1" s="1"/>
  <c r="AV67" i="1"/>
  <c r="AK67" i="1"/>
  <c r="AV66" i="1"/>
  <c r="AK66" i="1"/>
  <c r="Z66" i="1"/>
  <c r="O66" i="1"/>
  <c r="D66" i="1"/>
  <c r="AV65" i="1"/>
  <c r="AK65" i="1"/>
  <c r="Z65" i="1"/>
  <c r="O65" i="1"/>
  <c r="D65" i="1"/>
  <c r="AV64" i="1"/>
  <c r="AK64" i="1"/>
  <c r="Z64" i="1"/>
  <c r="O64" i="1"/>
  <c r="D64" i="1"/>
  <c r="BB54" i="1"/>
  <c r="AX54" i="1"/>
  <c r="AW54" i="1"/>
  <c r="AV54" i="1"/>
  <c r="AQ54" i="1"/>
  <c r="AK54" i="1"/>
  <c r="AL54" i="1" s="1"/>
  <c r="AF54" i="1"/>
  <c r="Z54" i="1"/>
  <c r="U54" i="1"/>
  <c r="O54" i="1"/>
  <c r="BB53" i="1"/>
  <c r="AV53" i="1"/>
  <c r="AX53" i="1" s="1"/>
  <c r="AQ53" i="1"/>
  <c r="AK53" i="1"/>
  <c r="AF53" i="1"/>
  <c r="Z53" i="1"/>
  <c r="U53" i="1"/>
  <c r="O53" i="1"/>
  <c r="J53" i="1"/>
  <c r="D53" i="1"/>
  <c r="F53" i="1" s="1"/>
  <c r="BB52" i="1"/>
  <c r="AX52" i="1"/>
  <c r="AV52" i="1"/>
  <c r="AW52" i="1" s="1"/>
  <c r="AQ52" i="1"/>
  <c r="AK52" i="1"/>
  <c r="AF52" i="1"/>
  <c r="Z52" i="1"/>
  <c r="U52" i="1"/>
  <c r="O52" i="1"/>
  <c r="J52" i="1"/>
  <c r="E52" i="1"/>
  <c r="D52" i="1"/>
  <c r="F52" i="1" s="1"/>
  <c r="BB51" i="1"/>
  <c r="AW51" i="1"/>
  <c r="AV51" i="1"/>
  <c r="AX51" i="1" s="1"/>
  <c r="AQ51" i="1"/>
  <c r="AK51" i="1"/>
  <c r="AM51" i="1" s="1"/>
  <c r="AF51" i="1"/>
  <c r="AH54" i="1" s="1"/>
  <c r="Z51" i="1"/>
  <c r="U51" i="1"/>
  <c r="W54" i="1" s="1"/>
  <c r="O51" i="1"/>
  <c r="J51" i="1"/>
  <c r="L54" i="1" s="1"/>
  <c r="D51" i="1"/>
  <c r="F51" i="1" s="1"/>
  <c r="Z49" i="1"/>
  <c r="BB48" i="1"/>
  <c r="AX48" i="1"/>
  <c r="AV48" i="1"/>
  <c r="AW48" i="1" s="1"/>
  <c r="AQ48" i="1"/>
  <c r="AK48" i="1"/>
  <c r="AF48" i="1"/>
  <c r="Z48" i="1"/>
  <c r="W48" i="1"/>
  <c r="U48" i="1"/>
  <c r="O48" i="1"/>
  <c r="J48" i="1"/>
  <c r="BB47" i="1"/>
  <c r="AV47" i="1"/>
  <c r="AW47" i="1" s="1"/>
  <c r="AQ47" i="1"/>
  <c r="AK47" i="1"/>
  <c r="AF47" i="1"/>
  <c r="Z47" i="1"/>
  <c r="U47" i="1"/>
  <c r="O47" i="1"/>
  <c r="J47" i="1"/>
  <c r="D47" i="1"/>
  <c r="F47" i="1" s="1"/>
  <c r="BB46" i="1"/>
  <c r="AX46" i="1"/>
  <c r="AV46" i="1"/>
  <c r="AW46" i="1" s="1"/>
  <c r="AQ46" i="1"/>
  <c r="AK46" i="1"/>
  <c r="AF46" i="1"/>
  <c r="Z46" i="1"/>
  <c r="U46" i="1"/>
  <c r="O46" i="1"/>
  <c r="J46" i="1"/>
  <c r="F46" i="1"/>
  <c r="D46" i="1"/>
  <c r="E46" i="1" s="1"/>
  <c r="BB45" i="1"/>
  <c r="AV45" i="1"/>
  <c r="AX45" i="1" s="1"/>
  <c r="AQ45" i="1"/>
  <c r="AK45" i="1"/>
  <c r="AF45" i="1"/>
  <c r="AH48" i="1" s="1"/>
  <c r="Z45" i="1"/>
  <c r="U45" i="1"/>
  <c r="O45" i="1"/>
  <c r="J45" i="1"/>
  <c r="L48" i="1" s="1"/>
  <c r="F45" i="1"/>
  <c r="D45" i="1"/>
  <c r="E45" i="1" s="1"/>
  <c r="BB42" i="1"/>
  <c r="AV42" i="1"/>
  <c r="AQ42" i="1"/>
  <c r="AK42" i="1"/>
  <c r="Z42" i="1"/>
  <c r="U42" i="1"/>
  <c r="BB41" i="1"/>
  <c r="AV41" i="1"/>
  <c r="AS41" i="1"/>
  <c r="AX42" i="1" s="1"/>
  <c r="AQ41" i="1"/>
  <c r="AK41" i="1"/>
  <c r="AF41" i="1"/>
  <c r="Z41" i="1"/>
  <c r="U41" i="1"/>
  <c r="O41" i="1"/>
  <c r="L41" i="1"/>
  <c r="Q38" i="1" s="1"/>
  <c r="J41" i="1"/>
  <c r="BB40" i="1"/>
  <c r="AW40" i="1"/>
  <c r="AV40" i="1"/>
  <c r="AQ40" i="1"/>
  <c r="AK40" i="1"/>
  <c r="AF40" i="1"/>
  <c r="Z40" i="1"/>
  <c r="U40" i="1"/>
  <c r="O40" i="1"/>
  <c r="J40" i="1"/>
  <c r="D40" i="1"/>
  <c r="F40" i="1" s="1"/>
  <c r="BB39" i="1"/>
  <c r="AV39" i="1"/>
  <c r="AW39" i="1" s="1"/>
  <c r="AQ39" i="1"/>
  <c r="AK39" i="1"/>
  <c r="AF39" i="1"/>
  <c r="Z39" i="1"/>
  <c r="U39" i="1"/>
  <c r="O39" i="1"/>
  <c r="P39" i="1" s="1"/>
  <c r="J39" i="1"/>
  <c r="F39" i="1"/>
  <c r="E39" i="1"/>
  <c r="D39" i="1"/>
  <c r="BB38" i="1"/>
  <c r="AV38" i="1"/>
  <c r="AQ38" i="1"/>
  <c r="AK38" i="1"/>
  <c r="AF38" i="1"/>
  <c r="AH41" i="1" s="1"/>
  <c r="Z38" i="1"/>
  <c r="U38" i="1"/>
  <c r="W41" i="1" s="1"/>
  <c r="O38" i="1"/>
  <c r="J38" i="1"/>
  <c r="D38" i="1"/>
  <c r="E38" i="1" s="1"/>
  <c r="BB23" i="1"/>
  <c r="AV23" i="1"/>
  <c r="AQ23" i="1"/>
  <c r="AL23" i="1"/>
  <c r="AK23" i="1"/>
  <c r="AH23" i="1"/>
  <c r="AM20" i="1" s="1"/>
  <c r="AF23" i="1"/>
  <c r="Z23" i="1"/>
  <c r="U23" i="1"/>
  <c r="O23" i="1"/>
  <c r="L23" i="1"/>
  <c r="Q23" i="1" s="1"/>
  <c r="BB22" i="1"/>
  <c r="AV22" i="1"/>
  <c r="AQ22" i="1"/>
  <c r="AL22" i="1"/>
  <c r="AK22" i="1"/>
  <c r="AF22" i="1"/>
  <c r="Z22" i="1"/>
  <c r="U22" i="1"/>
  <c r="O22" i="1"/>
  <c r="P22" i="1" s="1"/>
  <c r="J22" i="1"/>
  <c r="E22" i="1"/>
  <c r="D22" i="1"/>
  <c r="F22" i="1" s="1"/>
  <c r="BB21" i="1"/>
  <c r="AV21" i="1"/>
  <c r="AQ21" i="1"/>
  <c r="AK21" i="1"/>
  <c r="AL21" i="1" s="1"/>
  <c r="AF21" i="1"/>
  <c r="Z21" i="1"/>
  <c r="U21" i="1"/>
  <c r="O21" i="1"/>
  <c r="J21" i="1"/>
  <c r="D21" i="1"/>
  <c r="E21" i="1" s="1"/>
  <c r="BB20" i="1"/>
  <c r="AV20" i="1"/>
  <c r="AQ20" i="1"/>
  <c r="AS23" i="1" s="1"/>
  <c r="AK20" i="1"/>
  <c r="AF20" i="1"/>
  <c r="Z20" i="1"/>
  <c r="U20" i="1"/>
  <c r="W23" i="1" s="1"/>
  <c r="P20" i="1"/>
  <c r="O20" i="1"/>
  <c r="J20" i="1"/>
  <c r="D20" i="1"/>
  <c r="F20" i="1" s="1"/>
  <c r="BB17" i="1"/>
  <c r="AV17" i="1"/>
  <c r="AW17" i="1" s="1"/>
  <c r="AQ17" i="1"/>
  <c r="AK17" i="1"/>
  <c r="AF17" i="1"/>
  <c r="Z17" i="1"/>
  <c r="U17" i="1"/>
  <c r="O17" i="1"/>
  <c r="P17" i="1" s="1"/>
  <c r="BB16" i="1"/>
  <c r="AW16" i="1"/>
  <c r="AV16" i="1"/>
  <c r="AS16" i="1"/>
  <c r="AX13" i="1" s="1"/>
  <c r="AQ16" i="1"/>
  <c r="AK16" i="1"/>
  <c r="AF16" i="1"/>
  <c r="AB16" i="1"/>
  <c r="AA16" i="1"/>
  <c r="Z16" i="1"/>
  <c r="W16" i="1"/>
  <c r="AB17" i="1" s="1"/>
  <c r="U16" i="1"/>
  <c r="O16" i="1"/>
  <c r="L16" i="1"/>
  <c r="Q16" i="1" s="1"/>
  <c r="J16" i="1"/>
  <c r="D16" i="1"/>
  <c r="E16" i="1" s="1"/>
  <c r="BB15" i="1"/>
  <c r="AW15" i="1"/>
  <c r="AV15" i="1"/>
  <c r="AQ15" i="1"/>
  <c r="AK15" i="1"/>
  <c r="AF15" i="1"/>
  <c r="Z15" i="1"/>
  <c r="AA15" i="1" s="1"/>
  <c r="U15" i="1"/>
  <c r="P15" i="1"/>
  <c r="O15" i="1"/>
  <c r="J15" i="1"/>
  <c r="D15" i="1"/>
  <c r="F15" i="1" s="1"/>
  <c r="BB14" i="1"/>
  <c r="AV14" i="1"/>
  <c r="AW14" i="1" s="1"/>
  <c r="AQ14" i="1"/>
  <c r="AK14" i="1"/>
  <c r="AF14" i="1"/>
  <c r="Z14" i="1"/>
  <c r="U14" i="1"/>
  <c r="O14" i="1"/>
  <c r="P14" i="1" s="1"/>
  <c r="J14" i="1"/>
  <c r="E14" i="1"/>
  <c r="D14" i="1"/>
  <c r="F14" i="1" s="1"/>
  <c r="BB13" i="1"/>
  <c r="AV13" i="1"/>
  <c r="AQ13" i="1"/>
  <c r="AK13" i="1"/>
  <c r="AF13" i="1"/>
  <c r="AH16" i="1" s="1"/>
  <c r="AA13" i="1"/>
  <c r="Z13" i="1"/>
  <c r="U13" i="1"/>
  <c r="O13" i="1"/>
  <c r="J13" i="1"/>
  <c r="D13" i="1"/>
  <c r="F13" i="1" s="1"/>
  <c r="AF11" i="1"/>
  <c r="BB10" i="1"/>
  <c r="AV10" i="1"/>
  <c r="AQ10" i="1"/>
  <c r="AK10" i="1"/>
  <c r="AF10" i="1"/>
  <c r="Z10" i="1"/>
  <c r="U10" i="1"/>
  <c r="BB9" i="1"/>
  <c r="AV9" i="1"/>
  <c r="AQ9" i="1"/>
  <c r="AK9" i="1"/>
  <c r="AH9" i="1"/>
  <c r="AM8" i="1" s="1"/>
  <c r="AF9" i="1"/>
  <c r="Z9" i="1"/>
  <c r="U9" i="1"/>
  <c r="P9" i="1"/>
  <c r="O9" i="1"/>
  <c r="L9" i="1"/>
  <c r="Q6" i="1" s="1"/>
  <c r="BB8" i="1"/>
  <c r="AV8" i="1"/>
  <c r="AQ8" i="1"/>
  <c r="AK8" i="1"/>
  <c r="AF8" i="1"/>
  <c r="Z8" i="1"/>
  <c r="U8" i="1"/>
  <c r="Q8" i="1"/>
  <c r="P8" i="1"/>
  <c r="O8" i="1"/>
  <c r="J8" i="1"/>
  <c r="F8" i="1"/>
  <c r="E8" i="1"/>
  <c r="D8" i="1"/>
  <c r="BB7" i="1"/>
  <c r="AV7" i="1"/>
  <c r="AQ7" i="1"/>
  <c r="AL7" i="1"/>
  <c r="AK7" i="1"/>
  <c r="AF7" i="1"/>
  <c r="Z7" i="1"/>
  <c r="U7" i="1"/>
  <c r="Q7" i="1"/>
  <c r="P7" i="1"/>
  <c r="O7" i="1"/>
  <c r="J7" i="1"/>
  <c r="F7" i="1"/>
  <c r="E7" i="1"/>
  <c r="D7" i="1"/>
  <c r="BB6" i="1"/>
  <c r="AV6" i="1"/>
  <c r="AQ6" i="1"/>
  <c r="AS9" i="1" s="1"/>
  <c r="AK6" i="1"/>
  <c r="AF6" i="1"/>
  <c r="Z6" i="1"/>
  <c r="U6" i="1"/>
  <c r="W9" i="1" s="1"/>
  <c r="P6" i="1"/>
  <c r="O6" i="1"/>
  <c r="J6" i="1"/>
  <c r="F6" i="1"/>
  <c r="E6" i="1"/>
  <c r="D6" i="1"/>
  <c r="AW40" i="4" l="1"/>
  <c r="AX40" i="4"/>
  <c r="AW9" i="4"/>
  <c r="AX9" i="4"/>
  <c r="AX6" i="4"/>
  <c r="AW8" i="4"/>
  <c r="AW6" i="4"/>
  <c r="AX7" i="4"/>
  <c r="AX8" i="4"/>
  <c r="AB10" i="4"/>
  <c r="AX117" i="1"/>
  <c r="AX119" i="1"/>
  <c r="AW118" i="1"/>
  <c r="AX115" i="1"/>
  <c r="AW119" i="1"/>
  <c r="AW115" i="1"/>
  <c r="AW116" i="1"/>
  <c r="AW117" i="1"/>
  <c r="AX116" i="1"/>
  <c r="AX118" i="1"/>
  <c r="AL17" i="1"/>
  <c r="AL14" i="1"/>
  <c r="AM15" i="1"/>
  <c r="AL16" i="1"/>
  <c r="AM16" i="1"/>
  <c r="AL15" i="1"/>
  <c r="AL13" i="1"/>
  <c r="AX17" i="1"/>
  <c r="AX14" i="1"/>
  <c r="AM13" i="1"/>
  <c r="AM17" i="1"/>
  <c r="AX16" i="1"/>
  <c r="AX15" i="1"/>
  <c r="AM14" i="1"/>
  <c r="AW23" i="1"/>
  <c r="AX21" i="1"/>
  <c r="AW21" i="1"/>
  <c r="AW22" i="1"/>
  <c r="AX22" i="1"/>
  <c r="AX23" i="1"/>
  <c r="AX20" i="1"/>
  <c r="AW20" i="1"/>
  <c r="AW10" i="1"/>
  <c r="AX9" i="1"/>
  <c r="AX6" i="1"/>
  <c r="AW9" i="1"/>
  <c r="AW6" i="1"/>
  <c r="AX8" i="1"/>
  <c r="AX7" i="1"/>
  <c r="AW8" i="1"/>
  <c r="AW7" i="1"/>
  <c r="AX10" i="1"/>
  <c r="AB41" i="1"/>
  <c r="AA38" i="1"/>
  <c r="AA41" i="1"/>
  <c r="AA42" i="1"/>
  <c r="AB39" i="1"/>
  <c r="AA39" i="1"/>
  <c r="AA40" i="1"/>
  <c r="AB42" i="1"/>
  <c r="AB40" i="1"/>
  <c r="AB38" i="1"/>
  <c r="AB22" i="1"/>
  <c r="AA20" i="1"/>
  <c r="AB23" i="1"/>
  <c r="AA22" i="1"/>
  <c r="AB20" i="1"/>
  <c r="AA23" i="1"/>
  <c r="AB21" i="1"/>
  <c r="AA21" i="1"/>
  <c r="AL46" i="1"/>
  <c r="AM45" i="1"/>
  <c r="AM47" i="1"/>
  <c r="AM48" i="1"/>
  <c r="AL48" i="1"/>
  <c r="AM46" i="1"/>
  <c r="AL47" i="1"/>
  <c r="AL45" i="1"/>
  <c r="Q87" i="1"/>
  <c r="Q88" i="1"/>
  <c r="P88" i="1"/>
  <c r="P87" i="1"/>
  <c r="Q86" i="1"/>
  <c r="P86" i="1"/>
  <c r="P89" i="1"/>
  <c r="Q89" i="1"/>
  <c r="AX122" i="1"/>
  <c r="AW122" i="1"/>
  <c r="AX123" i="1"/>
  <c r="AW123" i="1"/>
  <c r="AW124" i="1"/>
  <c r="AW121" i="1"/>
  <c r="AX124" i="1"/>
  <c r="AX121" i="1"/>
  <c r="AA9" i="1"/>
  <c r="AB7" i="1"/>
  <c r="AA7" i="1"/>
  <c r="AB10" i="1"/>
  <c r="AA10" i="1"/>
  <c r="AA6" i="1"/>
  <c r="AB8" i="1"/>
  <c r="AA8" i="1"/>
  <c r="AB9" i="1"/>
  <c r="AB6" i="1"/>
  <c r="AL39" i="1"/>
  <c r="AL41" i="1"/>
  <c r="AM40" i="1"/>
  <c r="AL40" i="1"/>
  <c r="AL38" i="1"/>
  <c r="AM42" i="1"/>
  <c r="AL42" i="1"/>
  <c r="AM41" i="1"/>
  <c r="AM38" i="1"/>
  <c r="AM39" i="1"/>
  <c r="AM80" i="1"/>
  <c r="AM81" i="1"/>
  <c r="AL80" i="1"/>
  <c r="AL81" i="1"/>
  <c r="AM82" i="1"/>
  <c r="AL82" i="1"/>
  <c r="AM83" i="1"/>
  <c r="AL79" i="1"/>
  <c r="AL83" i="1"/>
  <c r="AM79" i="1"/>
  <c r="Q53" i="1"/>
  <c r="Q51" i="1"/>
  <c r="Q54" i="1"/>
  <c r="P51" i="1"/>
  <c r="P54" i="1"/>
  <c r="P53" i="1"/>
  <c r="Q52" i="1"/>
  <c r="P52" i="1"/>
  <c r="Q42" i="2"/>
  <c r="Q39" i="2"/>
  <c r="P42" i="2"/>
  <c r="P39" i="2"/>
  <c r="Q40" i="2"/>
  <c r="P40" i="2"/>
  <c r="Q41" i="2"/>
  <c r="P38" i="2"/>
  <c r="P41" i="2"/>
  <c r="Q38" i="2"/>
  <c r="P47" i="1"/>
  <c r="P46" i="1"/>
  <c r="P48" i="1"/>
  <c r="Q47" i="1"/>
  <c r="Q45" i="1"/>
  <c r="P45" i="1"/>
  <c r="Q46" i="1"/>
  <c r="Q48" i="1"/>
  <c r="Q81" i="1"/>
  <c r="Q79" i="1"/>
  <c r="Q82" i="1"/>
  <c r="P82" i="1"/>
  <c r="P79" i="1"/>
  <c r="P81" i="1"/>
  <c r="Q80" i="1"/>
  <c r="P80" i="1"/>
  <c r="AB51" i="1"/>
  <c r="AB52" i="1"/>
  <c r="AB53" i="1"/>
  <c r="AA53" i="1"/>
  <c r="AB54" i="1"/>
  <c r="AA52" i="1"/>
  <c r="AA54" i="1"/>
  <c r="AA51" i="1"/>
  <c r="AM116" i="1"/>
  <c r="AM117" i="1"/>
  <c r="AL117" i="1"/>
  <c r="AL119" i="1"/>
  <c r="AL118" i="1"/>
  <c r="AL115" i="1"/>
  <c r="AM118" i="1"/>
  <c r="AM119" i="1"/>
  <c r="AL116" i="1"/>
  <c r="AM115" i="1"/>
  <c r="P40" i="1"/>
  <c r="AB13" i="1"/>
  <c r="Q15" i="1"/>
  <c r="Q20" i="1"/>
  <c r="AM22" i="1"/>
  <c r="Q40" i="1"/>
  <c r="AX40" i="1"/>
  <c r="AM52" i="1"/>
  <c r="AM53" i="1"/>
  <c r="AL53" i="1"/>
  <c r="AX80" i="1"/>
  <c r="P117" i="1"/>
  <c r="AL18" i="2"/>
  <c r="AM16" i="2"/>
  <c r="AL15" i="2"/>
  <c r="AW13" i="2"/>
  <c r="AL16" i="2"/>
  <c r="AX17" i="2"/>
  <c r="AX14" i="2"/>
  <c r="AM13" i="2"/>
  <c r="AW17" i="2"/>
  <c r="AW14" i="2"/>
  <c r="AL13" i="2"/>
  <c r="AX18" i="2"/>
  <c r="AM17" i="2"/>
  <c r="AX16" i="2"/>
  <c r="AX15" i="2"/>
  <c r="AM14" i="2"/>
  <c r="AM18" i="2"/>
  <c r="AW23" i="2"/>
  <c r="AL22" i="2"/>
  <c r="AX21" i="2"/>
  <c r="AM20" i="2"/>
  <c r="AM23" i="2"/>
  <c r="AW21" i="2"/>
  <c r="AL20" i="2"/>
  <c r="AL23" i="2"/>
  <c r="AX22" i="2"/>
  <c r="AM21" i="2"/>
  <c r="AM40" i="2"/>
  <c r="AL42" i="2"/>
  <c r="AW99" i="2"/>
  <c r="AL98" i="2"/>
  <c r="AW101" i="2"/>
  <c r="AW100" i="2"/>
  <c r="AL99" i="2"/>
  <c r="AW97" i="2"/>
  <c r="AM101" i="2"/>
  <c r="AX98" i="2"/>
  <c r="AM97" i="2"/>
  <c r="AL101" i="2"/>
  <c r="AM100" i="2"/>
  <c r="AW98" i="2"/>
  <c r="AL97" i="2"/>
  <c r="AM99" i="2"/>
  <c r="AX97" i="2"/>
  <c r="AM98" i="2"/>
  <c r="AX100" i="2"/>
  <c r="AX101" i="2"/>
  <c r="AL100" i="2"/>
  <c r="AA49" i="1"/>
  <c r="AB48" i="1"/>
  <c r="F87" i="1"/>
  <c r="E87" i="1"/>
  <c r="AL88" i="1"/>
  <c r="AB123" i="1"/>
  <c r="AA123" i="1"/>
  <c r="AB121" i="1"/>
  <c r="AA121" i="1"/>
  <c r="AA122" i="1"/>
  <c r="AB124" i="1"/>
  <c r="E53" i="2"/>
  <c r="AB10" i="2"/>
  <c r="AB7" i="2"/>
  <c r="AA10" i="2"/>
  <c r="AA7" i="2"/>
  <c r="AB8" i="2"/>
  <c r="AA8" i="2"/>
  <c r="AA9" i="2"/>
  <c r="AA6" i="2"/>
  <c r="E47" i="1"/>
  <c r="AA17" i="2"/>
  <c r="AA14" i="2"/>
  <c r="AB15" i="2"/>
  <c r="AA15" i="2"/>
  <c r="AB16" i="2"/>
  <c r="AB13" i="2"/>
  <c r="AA47" i="2"/>
  <c r="AA49" i="2"/>
  <c r="AB48" i="2"/>
  <c r="AB46" i="2"/>
  <c r="AA48" i="2"/>
  <c r="AA46" i="2"/>
  <c r="AA45" i="2"/>
  <c r="AB49" i="2"/>
  <c r="E51" i="2"/>
  <c r="P15" i="3"/>
  <c r="P14" i="3"/>
  <c r="Q17" i="3"/>
  <c r="P17" i="3"/>
  <c r="Q15" i="3"/>
  <c r="Q13" i="3"/>
  <c r="Q16" i="3"/>
  <c r="P13" i="3"/>
  <c r="P16" i="3"/>
  <c r="Q14" i="3"/>
  <c r="AL48" i="4"/>
  <c r="AL47" i="4"/>
  <c r="AM44" i="4"/>
  <c r="AM45" i="4"/>
  <c r="AL45" i="4"/>
  <c r="AM46" i="4"/>
  <c r="AM48" i="4"/>
  <c r="AM47" i="4"/>
  <c r="AL46" i="4"/>
  <c r="AL44" i="4"/>
  <c r="F98" i="4"/>
  <c r="E98" i="4"/>
  <c r="AB49" i="1"/>
  <c r="E13" i="1"/>
  <c r="AB6" i="2"/>
  <c r="AL9" i="1"/>
  <c r="Q14" i="1"/>
  <c r="AB15" i="1"/>
  <c r="F16" i="1"/>
  <c r="Q17" i="1"/>
  <c r="F21" i="1"/>
  <c r="AM21" i="1"/>
  <c r="Q22" i="1"/>
  <c r="F38" i="1"/>
  <c r="Q39" i="1"/>
  <c r="AX39" i="1"/>
  <c r="AW45" i="1"/>
  <c r="AB46" i="1"/>
  <c r="E51" i="1"/>
  <c r="AB90" i="1"/>
  <c r="AB88" i="1"/>
  <c r="AB86" i="1"/>
  <c r="AA86" i="1"/>
  <c r="AA89" i="1"/>
  <c r="AA118" i="1"/>
  <c r="AM121" i="1"/>
  <c r="AM124" i="1"/>
  <c r="AL121" i="1"/>
  <c r="AL124" i="1"/>
  <c r="AM122" i="1"/>
  <c r="AL122" i="1"/>
  <c r="AL123" i="1"/>
  <c r="AL11" i="2"/>
  <c r="AM8" i="2"/>
  <c r="AM9" i="2"/>
  <c r="AL8" i="2"/>
  <c r="AL9" i="2"/>
  <c r="AM6" i="2"/>
  <c r="AL6" i="2"/>
  <c r="AL10" i="2"/>
  <c r="AL7" i="2"/>
  <c r="AB17" i="2"/>
  <c r="P52" i="2"/>
  <c r="Q54" i="2"/>
  <c r="P54" i="2"/>
  <c r="Q53" i="2"/>
  <c r="P53" i="2"/>
  <c r="Q51" i="2"/>
  <c r="Q52" i="2"/>
  <c r="AA53" i="2"/>
  <c r="AB53" i="2"/>
  <c r="AB51" i="2"/>
  <c r="AA51" i="2"/>
  <c r="AB54" i="2"/>
  <c r="AB52" i="2"/>
  <c r="AA54" i="2"/>
  <c r="AA52" i="2"/>
  <c r="AL51" i="1"/>
  <c r="AL6" i="1"/>
  <c r="AM9" i="1"/>
  <c r="P41" i="1"/>
  <c r="AX47" i="1"/>
  <c r="AM54" i="1"/>
  <c r="E88" i="1"/>
  <c r="AB89" i="1"/>
  <c r="AM123" i="1"/>
  <c r="AM7" i="2"/>
  <c r="AB9" i="2"/>
  <c r="AA16" i="2"/>
  <c r="AM22" i="2"/>
  <c r="F39" i="2"/>
  <c r="E39" i="2"/>
  <c r="F40" i="2"/>
  <c r="AB45" i="2"/>
  <c r="P68" i="2"/>
  <c r="Q71" i="2"/>
  <c r="Q69" i="2"/>
  <c r="P69" i="2"/>
  <c r="P71" i="2"/>
  <c r="Q70" i="2"/>
  <c r="P70" i="2"/>
  <c r="Q68" i="2"/>
  <c r="E53" i="1"/>
  <c r="AM86" i="1"/>
  <c r="AM87" i="1"/>
  <c r="AL87" i="1"/>
  <c r="AL90" i="1"/>
  <c r="AM10" i="2"/>
  <c r="P13" i="2"/>
  <c r="Q17" i="2"/>
  <c r="Q14" i="2"/>
  <c r="P17" i="2"/>
  <c r="P14" i="2"/>
  <c r="Q15" i="2"/>
  <c r="P20" i="2"/>
  <c r="Q23" i="2"/>
  <c r="P23" i="2"/>
  <c r="Q21" i="2"/>
  <c r="P21" i="2"/>
  <c r="Q22" i="2"/>
  <c r="AB47" i="2"/>
  <c r="P51" i="2"/>
  <c r="AA48" i="1"/>
  <c r="AW53" i="1"/>
  <c r="AM6" i="1"/>
  <c r="Q41" i="1"/>
  <c r="Q9" i="1"/>
  <c r="AM10" i="1"/>
  <c r="P13" i="1"/>
  <c r="AW13" i="1"/>
  <c r="AA14" i="1"/>
  <c r="E15" i="1"/>
  <c r="AA17" i="1"/>
  <c r="E20" i="1"/>
  <c r="AL20" i="1"/>
  <c r="P21" i="1"/>
  <c r="AM23" i="1"/>
  <c r="P38" i="1"/>
  <c r="AW38" i="1"/>
  <c r="E40" i="1"/>
  <c r="AL52" i="1"/>
  <c r="AW79" i="1"/>
  <c r="AM90" i="1"/>
  <c r="F108" i="1"/>
  <c r="E108" i="1"/>
  <c r="F115" i="1"/>
  <c r="AW15" i="2"/>
  <c r="AL17" i="2"/>
  <c r="AL48" i="2"/>
  <c r="AW46" i="2"/>
  <c r="AL45" i="2"/>
  <c r="AW45" i="2"/>
  <c r="AM47" i="2"/>
  <c r="AX48" i="2"/>
  <c r="AL47" i="2"/>
  <c r="AM45" i="2"/>
  <c r="AW48" i="2"/>
  <c r="AX46" i="2"/>
  <c r="AL46" i="2"/>
  <c r="AW47" i="2"/>
  <c r="AX45" i="2"/>
  <c r="AA69" i="2"/>
  <c r="AB70" i="2"/>
  <c r="AA70" i="2"/>
  <c r="AB68" i="2"/>
  <c r="AA68" i="2"/>
  <c r="AB72" i="2"/>
  <c r="AA71" i="2"/>
  <c r="AM7" i="1"/>
  <c r="AL10" i="1"/>
  <c r="Q13" i="1"/>
  <c r="AB14" i="1"/>
  <c r="P16" i="1"/>
  <c r="Q21" i="1"/>
  <c r="P23" i="1"/>
  <c r="AX38" i="1"/>
  <c r="AW41" i="1"/>
  <c r="AW42" i="1"/>
  <c r="AA45" i="1"/>
  <c r="AL86" i="1"/>
  <c r="AA87" i="1"/>
  <c r="AL89" i="1"/>
  <c r="Q117" i="1"/>
  <c r="Q115" i="1"/>
  <c r="P115" i="1"/>
  <c r="P116" i="1"/>
  <c r="Q20" i="2"/>
  <c r="P77" i="2"/>
  <c r="Q78" i="2"/>
  <c r="P78" i="2"/>
  <c r="Q76" i="2"/>
  <c r="P76" i="2"/>
  <c r="Q77" i="2"/>
  <c r="Q75" i="2"/>
  <c r="P75" i="2"/>
  <c r="Q79" i="2"/>
  <c r="AX41" i="1"/>
  <c r="AB45" i="1"/>
  <c r="AA47" i="1"/>
  <c r="AX81" i="1"/>
  <c r="AX83" i="1"/>
  <c r="AW82" i="1"/>
  <c r="AX79" i="1"/>
  <c r="AB87" i="1"/>
  <c r="AM89" i="1"/>
  <c r="AX108" i="1"/>
  <c r="Q108" i="1"/>
  <c r="AM108" i="1"/>
  <c r="AL108" i="1"/>
  <c r="AA108" i="1"/>
  <c r="F117" i="1"/>
  <c r="E117" i="1"/>
  <c r="AX6" i="2"/>
  <c r="AW6" i="2"/>
  <c r="AX10" i="2"/>
  <c r="AX7" i="2"/>
  <c r="AW10" i="2"/>
  <c r="AW7" i="2"/>
  <c r="AX11" i="2"/>
  <c r="AW9" i="2"/>
  <c r="AW8" i="2"/>
  <c r="AA21" i="2"/>
  <c r="AB22" i="2"/>
  <c r="AA22" i="2"/>
  <c r="AB20" i="2"/>
  <c r="AB23" i="2"/>
  <c r="AB40" i="2"/>
  <c r="AA40" i="2"/>
  <c r="AB41" i="2"/>
  <c r="AA41" i="2"/>
  <c r="AB38" i="2"/>
  <c r="AA38" i="2"/>
  <c r="AA42" i="2"/>
  <c r="AA39" i="2"/>
  <c r="AL83" i="2"/>
  <c r="AW81" i="2"/>
  <c r="AM82" i="2"/>
  <c r="AX83" i="2"/>
  <c r="AL82" i="2"/>
  <c r="AW83" i="2"/>
  <c r="AX81" i="2"/>
  <c r="AM83" i="2"/>
  <c r="AM81" i="2"/>
  <c r="AL81" i="2"/>
  <c r="AX82" i="2"/>
  <c r="AA46" i="1"/>
  <c r="E81" i="1"/>
  <c r="AL8" i="1"/>
  <c r="AB47" i="1"/>
  <c r="AA83" i="1"/>
  <c r="AB79" i="1"/>
  <c r="AB80" i="1"/>
  <c r="E80" i="1"/>
  <c r="AB81" i="1"/>
  <c r="P108" i="1"/>
  <c r="AA119" i="1"/>
  <c r="AB115" i="1"/>
  <c r="AB116" i="1"/>
  <c r="AA116" i="1"/>
  <c r="AA117" i="1"/>
  <c r="F121" i="1"/>
  <c r="E121" i="1"/>
  <c r="F122" i="1"/>
  <c r="E122" i="1"/>
  <c r="F123" i="1"/>
  <c r="F6" i="2"/>
  <c r="E6" i="2"/>
  <c r="F7" i="2"/>
  <c r="F9" i="2"/>
  <c r="E9" i="2"/>
  <c r="AB39" i="2"/>
  <c r="AB42" i="2"/>
  <c r="AA78" i="2"/>
  <c r="AA6" i="3"/>
  <c r="AA7" i="3"/>
  <c r="AB10" i="3"/>
  <c r="AB8" i="3"/>
  <c r="AA10" i="3"/>
  <c r="AA8" i="3"/>
  <c r="AB9" i="3"/>
  <c r="AA9" i="3"/>
  <c r="AB7" i="3"/>
  <c r="AB6" i="3"/>
  <c r="AX87" i="1"/>
  <c r="AX90" i="1"/>
  <c r="AX89" i="1"/>
  <c r="AX88" i="1"/>
  <c r="AW90" i="1"/>
  <c r="AW89" i="1"/>
  <c r="AW88" i="1"/>
  <c r="P124" i="1"/>
  <c r="Q122" i="1"/>
  <c r="P122" i="1"/>
  <c r="Q123" i="1"/>
  <c r="P123" i="1"/>
  <c r="P121" i="1"/>
  <c r="AX9" i="2"/>
  <c r="AA13" i="2"/>
  <c r="P15" i="2"/>
  <c r="AW16" i="2"/>
  <c r="AA20" i="2"/>
  <c r="AX39" i="2"/>
  <c r="AM38" i="2"/>
  <c r="AX42" i="2"/>
  <c r="AW39" i="2"/>
  <c r="AL38" i="2"/>
  <c r="AW42" i="2"/>
  <c r="AX41" i="2"/>
  <c r="AX40" i="2"/>
  <c r="AM39" i="2"/>
  <c r="AX43" i="2"/>
  <c r="AM42" i="2"/>
  <c r="AW41" i="2"/>
  <c r="AW40" i="2"/>
  <c r="AL39" i="2"/>
  <c r="AM43" i="2"/>
  <c r="AM41" i="2"/>
  <c r="AL40" i="2"/>
  <c r="AW38" i="2"/>
  <c r="AX47" i="2"/>
  <c r="AW72" i="2"/>
  <c r="AW68" i="2"/>
  <c r="AW113" i="2"/>
  <c r="AL112" i="2"/>
  <c r="AW110" i="2"/>
  <c r="AM113" i="2"/>
  <c r="AW111" i="2"/>
  <c r="AL110" i="2"/>
  <c r="AL113" i="2"/>
  <c r="AX112" i="2"/>
  <c r="AM111" i="2"/>
  <c r="AW112" i="2"/>
  <c r="AL111" i="2"/>
  <c r="AX8" i="3"/>
  <c r="AW18" i="3"/>
  <c r="AL17" i="3"/>
  <c r="AW16" i="3"/>
  <c r="AW15" i="3"/>
  <c r="AM18" i="3"/>
  <c r="AL16" i="3"/>
  <c r="AW14" i="3"/>
  <c r="AL13" i="3"/>
  <c r="AL18" i="3"/>
  <c r="AM14" i="3"/>
  <c r="AX17" i="3"/>
  <c r="AL14" i="3"/>
  <c r="AW17" i="3"/>
  <c r="AX15" i="3"/>
  <c r="AX16" i="3"/>
  <c r="AX13" i="3"/>
  <c r="AM17" i="3"/>
  <c r="AM15" i="3"/>
  <c r="AW13" i="3"/>
  <c r="AX18" i="3"/>
  <c r="AL15" i="3"/>
  <c r="P71" i="3"/>
  <c r="Q72" i="3"/>
  <c r="P69" i="3"/>
  <c r="Q73" i="3"/>
  <c r="Q70" i="3"/>
  <c r="P73" i="3"/>
  <c r="P70" i="3"/>
  <c r="Q71" i="3"/>
  <c r="Q69" i="3"/>
  <c r="P72" i="3"/>
  <c r="AB75" i="4"/>
  <c r="AA77" i="4"/>
  <c r="AB76" i="4"/>
  <c r="AA76" i="4"/>
  <c r="AB74" i="4"/>
  <c r="AA74" i="4"/>
  <c r="AB77" i="4"/>
  <c r="AA75" i="4"/>
  <c r="P8" i="2"/>
  <c r="Q47" i="2"/>
  <c r="AX68" i="2"/>
  <c r="AW70" i="2"/>
  <c r="AB76" i="2"/>
  <c r="AA101" i="2"/>
  <c r="AA97" i="2"/>
  <c r="AA100" i="2"/>
  <c r="AA98" i="2"/>
  <c r="AB99" i="2"/>
  <c r="AA99" i="2"/>
  <c r="AM110" i="2"/>
  <c r="AB112" i="2"/>
  <c r="AM16" i="3"/>
  <c r="AW22" i="3"/>
  <c r="AL21" i="3"/>
  <c r="AL23" i="3"/>
  <c r="AM23" i="3"/>
  <c r="AX22" i="3"/>
  <c r="AX20" i="3"/>
  <c r="AW20" i="3"/>
  <c r="AM22" i="3"/>
  <c r="AL22" i="3"/>
  <c r="AM20" i="3"/>
  <c r="AX21" i="3"/>
  <c r="AL20" i="3"/>
  <c r="AX23" i="3"/>
  <c r="AW21" i="3"/>
  <c r="AW23" i="3"/>
  <c r="AB50" i="4"/>
  <c r="AA50" i="4"/>
  <c r="AB53" i="4"/>
  <c r="AB52" i="4"/>
  <c r="AB51" i="4"/>
  <c r="AA51" i="4"/>
  <c r="AA52" i="4"/>
  <c r="P99" i="2"/>
  <c r="P97" i="2"/>
  <c r="P100" i="2"/>
  <c r="Q98" i="2"/>
  <c r="P98" i="2"/>
  <c r="AM39" i="4"/>
  <c r="AL40" i="4"/>
  <c r="AM37" i="4"/>
  <c r="AL37" i="4"/>
  <c r="AM38" i="4"/>
  <c r="AL38" i="4"/>
  <c r="AL39" i="4"/>
  <c r="AM69" i="4"/>
  <c r="AM70" i="4"/>
  <c r="AL70" i="4"/>
  <c r="AM71" i="4"/>
  <c r="AM68" i="4"/>
  <c r="AL71" i="4"/>
  <c r="AL68" i="4"/>
  <c r="AL69" i="4"/>
  <c r="AL69" i="2"/>
  <c r="AL72" i="2"/>
  <c r="AL78" i="2"/>
  <c r="AL79" i="2"/>
  <c r="AW78" i="2"/>
  <c r="AW77" i="2"/>
  <c r="AL76" i="2"/>
  <c r="AB97" i="2"/>
  <c r="P105" i="2"/>
  <c r="P106" i="2"/>
  <c r="Q104" i="2"/>
  <c r="P104" i="2"/>
  <c r="AW10" i="3"/>
  <c r="AW9" i="3"/>
  <c r="AW8" i="3"/>
  <c r="AL7" i="3"/>
  <c r="AW11" i="3"/>
  <c r="AL10" i="3"/>
  <c r="AM9" i="3"/>
  <c r="AL8" i="3"/>
  <c r="AW6" i="3"/>
  <c r="AL9" i="3"/>
  <c r="AM11" i="3"/>
  <c r="AX7" i="3"/>
  <c r="AM6" i="3"/>
  <c r="AL11" i="3"/>
  <c r="AW7" i="3"/>
  <c r="AL6" i="3"/>
  <c r="Q8" i="3"/>
  <c r="AM69" i="2"/>
  <c r="AL71" i="2"/>
  <c r="AM72" i="2"/>
  <c r="AB78" i="2"/>
  <c r="AA75" i="2"/>
  <c r="AA79" i="2"/>
  <c r="Q99" i="2"/>
  <c r="Q100" i="2"/>
  <c r="AM21" i="3"/>
  <c r="F38" i="3"/>
  <c r="P7" i="2"/>
  <c r="P10" i="2"/>
  <c r="Q48" i="2"/>
  <c r="AM54" i="2"/>
  <c r="AW52" i="2"/>
  <c r="AL51" i="2"/>
  <c r="AM71" i="2"/>
  <c r="AM78" i="2"/>
  <c r="AB79" i="2"/>
  <c r="AA106" i="2"/>
  <c r="AB108" i="2"/>
  <c r="AB107" i="2"/>
  <c r="AA104" i="2"/>
  <c r="AA107" i="2"/>
  <c r="AB105" i="2"/>
  <c r="AA105" i="2"/>
  <c r="F106" i="2"/>
  <c r="E106" i="2"/>
  <c r="AX111" i="2"/>
  <c r="AM10" i="3"/>
  <c r="AX14" i="3"/>
  <c r="P41" i="3"/>
  <c r="Q38" i="3"/>
  <c r="P38" i="3"/>
  <c r="P39" i="3"/>
  <c r="P40" i="3"/>
  <c r="Q41" i="3"/>
  <c r="Q40" i="3"/>
  <c r="Q39" i="3"/>
  <c r="Q7" i="2"/>
  <c r="Q10" i="2"/>
  <c r="E13" i="2"/>
  <c r="E16" i="2"/>
  <c r="E20" i="2"/>
  <c r="Q46" i="2"/>
  <c r="AL52" i="2"/>
  <c r="AW59" i="2"/>
  <c r="AB75" i="2"/>
  <c r="AA77" i="2"/>
  <c r="AB101" i="2"/>
  <c r="P110" i="2"/>
  <c r="Q113" i="2"/>
  <c r="P111" i="2"/>
  <c r="Q112" i="2"/>
  <c r="P112" i="2"/>
  <c r="F111" i="2"/>
  <c r="E111" i="2"/>
  <c r="AX113" i="2"/>
  <c r="AM7" i="3"/>
  <c r="AX54" i="3"/>
  <c r="AM53" i="3"/>
  <c r="AX51" i="3"/>
  <c r="AX52" i="3"/>
  <c r="AM51" i="3"/>
  <c r="AL54" i="3"/>
  <c r="AX53" i="3"/>
  <c r="AM52" i="3"/>
  <c r="AW53" i="3"/>
  <c r="AL52" i="3"/>
  <c r="AW54" i="3"/>
  <c r="AW52" i="3"/>
  <c r="AM54" i="3"/>
  <c r="AL53" i="3"/>
  <c r="AW51" i="3"/>
  <c r="AL51" i="3"/>
  <c r="P94" i="3"/>
  <c r="Q92" i="3"/>
  <c r="P92" i="3"/>
  <c r="Q93" i="3"/>
  <c r="Q91" i="3"/>
  <c r="Q94" i="3"/>
  <c r="P93" i="3"/>
  <c r="P91" i="3"/>
  <c r="E52" i="2"/>
  <c r="AM52" i="2"/>
  <c r="AL54" i="2"/>
  <c r="Q57" i="2"/>
  <c r="P59" i="2"/>
  <c r="AW69" i="2"/>
  <c r="AX72" i="2"/>
  <c r="AW76" i="2"/>
  <c r="AB77" i="2"/>
  <c r="Q81" i="2"/>
  <c r="AB100" i="2"/>
  <c r="AB104" i="2"/>
  <c r="Q105" i="2"/>
  <c r="AX6" i="3"/>
  <c r="Q64" i="3"/>
  <c r="P65" i="3"/>
  <c r="Q62" i="3"/>
  <c r="Q63" i="3"/>
  <c r="P63" i="3"/>
  <c r="Q65" i="3"/>
  <c r="P64" i="3"/>
  <c r="P62" i="3"/>
  <c r="AB104" i="3"/>
  <c r="AA104" i="3"/>
  <c r="AB107" i="3"/>
  <c r="AB105" i="3"/>
  <c r="AB106" i="3"/>
  <c r="AA106" i="3"/>
  <c r="AA105" i="3"/>
  <c r="AA53" i="4"/>
  <c r="F45" i="2"/>
  <c r="AX69" i="2"/>
  <c r="AW71" i="2"/>
  <c r="AX76" i="2"/>
  <c r="AM79" i="2"/>
  <c r="AB84" i="2"/>
  <c r="AA84" i="2"/>
  <c r="AA82" i="2"/>
  <c r="P83" i="2"/>
  <c r="AL108" i="2"/>
  <c r="AL107" i="2"/>
  <c r="AW105" i="2"/>
  <c r="AL104" i="2"/>
  <c r="AW106" i="2"/>
  <c r="AL105" i="2"/>
  <c r="AX108" i="2"/>
  <c r="AW107" i="2"/>
  <c r="AM106" i="2"/>
  <c r="AX104" i="2"/>
  <c r="AW108" i="2"/>
  <c r="AL106" i="2"/>
  <c r="AW104" i="2"/>
  <c r="Q106" i="2"/>
  <c r="P107" i="2"/>
  <c r="Q110" i="2"/>
  <c r="F6" i="3"/>
  <c r="E6" i="3"/>
  <c r="AM8" i="3"/>
  <c r="AX10" i="3"/>
  <c r="AL68" i="2"/>
  <c r="AX71" i="2"/>
  <c r="F97" i="2"/>
  <c r="E97" i="2"/>
  <c r="Q107" i="2"/>
  <c r="AA111" i="2"/>
  <c r="AA112" i="2"/>
  <c r="AB110" i="2"/>
  <c r="AA110" i="2"/>
  <c r="P8" i="3"/>
  <c r="Q9" i="3"/>
  <c r="P6" i="3"/>
  <c r="Q7" i="3"/>
  <c r="P7" i="3"/>
  <c r="AB65" i="3"/>
  <c r="AA65" i="3"/>
  <c r="AB62" i="3"/>
  <c r="AB63" i="3"/>
  <c r="AB66" i="3"/>
  <c r="AB64" i="3"/>
  <c r="AA66" i="3"/>
  <c r="AA64" i="3"/>
  <c r="AA63" i="3"/>
  <c r="AA62" i="3"/>
  <c r="Q6" i="2"/>
  <c r="AX52" i="2"/>
  <c r="AM68" i="2"/>
  <c r="AM70" i="2"/>
  <c r="AM75" i="2"/>
  <c r="AL77" i="2"/>
  <c r="P23" i="3"/>
  <c r="Q47" i="3"/>
  <c r="P47" i="3"/>
  <c r="P45" i="3"/>
  <c r="P46" i="3"/>
  <c r="Q46" i="3"/>
  <c r="Q45" i="3"/>
  <c r="Q48" i="3"/>
  <c r="P48" i="3"/>
  <c r="AA54" i="3"/>
  <c r="AB52" i="3"/>
  <c r="AB53" i="3"/>
  <c r="AB51" i="3"/>
  <c r="AA51" i="3"/>
  <c r="AB54" i="3"/>
  <c r="AA53" i="3"/>
  <c r="AA52" i="3"/>
  <c r="AX42" i="3"/>
  <c r="AM40" i="3"/>
  <c r="AX38" i="3"/>
  <c r="AW42" i="3"/>
  <c r="AM41" i="3"/>
  <c r="AL40" i="3"/>
  <c r="AW38" i="3"/>
  <c r="AL42" i="3"/>
  <c r="AW39" i="3"/>
  <c r="AL38" i="3"/>
  <c r="AW41" i="3"/>
  <c r="AW40" i="3"/>
  <c r="AL39" i="3"/>
  <c r="P75" i="3"/>
  <c r="Q78" i="3"/>
  <c r="P76" i="3"/>
  <c r="Q77" i="3"/>
  <c r="P77" i="3"/>
  <c r="Q75" i="3"/>
  <c r="AM21" i="4"/>
  <c r="AL21" i="4"/>
  <c r="AL20" i="4"/>
  <c r="AM19" i="4"/>
  <c r="AM22" i="4"/>
  <c r="AL19" i="4"/>
  <c r="AL22" i="4"/>
  <c r="Q51" i="4"/>
  <c r="P51" i="4"/>
  <c r="Q50" i="4"/>
  <c r="Q53" i="4"/>
  <c r="P53" i="4"/>
  <c r="Q52" i="4"/>
  <c r="P52" i="4"/>
  <c r="Q99" i="4"/>
  <c r="P99" i="4"/>
  <c r="Q100" i="4"/>
  <c r="P97" i="4"/>
  <c r="Q98" i="4"/>
  <c r="P98" i="4"/>
  <c r="Q105" i="4"/>
  <c r="P105" i="4"/>
  <c r="Q103" i="4"/>
  <c r="P103" i="4"/>
  <c r="Q106" i="4"/>
  <c r="P106" i="4"/>
  <c r="Q104" i="4"/>
  <c r="P104" i="4"/>
  <c r="E9" i="3"/>
  <c r="AA14" i="3"/>
  <c r="E15" i="3"/>
  <c r="F40" i="3"/>
  <c r="E40" i="3"/>
  <c r="Q76" i="3"/>
  <c r="Q15" i="4"/>
  <c r="P15" i="4"/>
  <c r="P16" i="4"/>
  <c r="Q13" i="4"/>
  <c r="Q17" i="4"/>
  <c r="Q14" i="4"/>
  <c r="P17" i="4"/>
  <c r="P14" i="4"/>
  <c r="AW69" i="4"/>
  <c r="AY69" i="4" s="1"/>
  <c r="AW71" i="4"/>
  <c r="AY71" i="4" s="1"/>
  <c r="AW68" i="4"/>
  <c r="AY68" i="4" s="1"/>
  <c r="F21" i="4"/>
  <c r="E21" i="4"/>
  <c r="AB22" i="4"/>
  <c r="AS106" i="4"/>
  <c r="AW63" i="4"/>
  <c r="AY63" i="4" s="1"/>
  <c r="AW62" i="4"/>
  <c r="AY62" i="4" s="1"/>
  <c r="Q93" i="4"/>
  <c r="P93" i="4"/>
  <c r="Q90" i="4"/>
  <c r="Q91" i="4"/>
  <c r="P91" i="4"/>
  <c r="Q92" i="4"/>
  <c r="P92" i="4"/>
  <c r="AB14" i="3"/>
  <c r="P21" i="3"/>
  <c r="AA20" i="3"/>
  <c r="AB23" i="3"/>
  <c r="AB39" i="3"/>
  <c r="AA39" i="3"/>
  <c r="AA40" i="3"/>
  <c r="AA41" i="3"/>
  <c r="AA38" i="3"/>
  <c r="AL41" i="3"/>
  <c r="AX45" i="3"/>
  <c r="AM47" i="3"/>
  <c r="P78" i="3"/>
  <c r="P50" i="4"/>
  <c r="AW61" i="4"/>
  <c r="AY61" i="4" s="1"/>
  <c r="Q97" i="4"/>
  <c r="AB103" i="4"/>
  <c r="AA103" i="4"/>
  <c r="AB106" i="4"/>
  <c r="AA106" i="4"/>
  <c r="AB104" i="4"/>
  <c r="AA104" i="4"/>
  <c r="AB105" i="4"/>
  <c r="AA105" i="4"/>
  <c r="Q21" i="3"/>
  <c r="AL10" i="4"/>
  <c r="P90" i="4"/>
  <c r="AB101" i="4"/>
  <c r="AA100" i="4"/>
  <c r="AA101" i="4"/>
  <c r="AB97" i="4"/>
  <c r="AA97" i="4"/>
  <c r="AA98" i="4"/>
  <c r="AB99" i="4"/>
  <c r="AA99" i="4"/>
  <c r="AB100" i="4"/>
  <c r="P100" i="4"/>
  <c r="AA16" i="3"/>
  <c r="AA23" i="3"/>
  <c r="AB38" i="3"/>
  <c r="F46" i="3"/>
  <c r="E46" i="3"/>
  <c r="AA77" i="3"/>
  <c r="P101" i="3"/>
  <c r="Q98" i="3"/>
  <c r="P98" i="3"/>
  <c r="Q99" i="3"/>
  <c r="Q100" i="3"/>
  <c r="P100" i="3"/>
  <c r="Q101" i="3"/>
  <c r="Q106" i="3"/>
  <c r="P106" i="3"/>
  <c r="Q104" i="3"/>
  <c r="Q107" i="3"/>
  <c r="P107" i="3"/>
  <c r="Q105" i="3"/>
  <c r="P105" i="3"/>
  <c r="AB13" i="4"/>
  <c r="AA13" i="4"/>
  <c r="AB14" i="4"/>
  <c r="AB15" i="4"/>
  <c r="AA15" i="4"/>
  <c r="AB16" i="4"/>
  <c r="AA16" i="4"/>
  <c r="AB91" i="4"/>
  <c r="AB92" i="4"/>
  <c r="AA92" i="4"/>
  <c r="AB93" i="4"/>
  <c r="AA93" i="4"/>
  <c r="AB90" i="4"/>
  <c r="AA90" i="4"/>
  <c r="AM104" i="4"/>
  <c r="AL104" i="4"/>
  <c r="AM105" i="4"/>
  <c r="AL105" i="4"/>
  <c r="AM103" i="4"/>
  <c r="AL103" i="4"/>
  <c r="AB16" i="3"/>
  <c r="AX92" i="3"/>
  <c r="AM91" i="3"/>
  <c r="AM94" i="3"/>
  <c r="AW92" i="3"/>
  <c r="AL91" i="3"/>
  <c r="AL94" i="3"/>
  <c r="AX93" i="3"/>
  <c r="AM92" i="3"/>
  <c r="AX94" i="3"/>
  <c r="AM93" i="3"/>
  <c r="AX91" i="3"/>
  <c r="AW94" i="3"/>
  <c r="AX90" i="4"/>
  <c r="AX91" i="4"/>
  <c r="AW91" i="4"/>
  <c r="AX92" i="4"/>
  <c r="AW92" i="4"/>
  <c r="AW74" i="4"/>
  <c r="AY74" i="4" s="1"/>
  <c r="AA91" i="4"/>
  <c r="AM98" i="4"/>
  <c r="AL98" i="4"/>
  <c r="AM100" i="4"/>
  <c r="AL99" i="4"/>
  <c r="AL100" i="4"/>
  <c r="AM97" i="4"/>
  <c r="AL97" i="4"/>
  <c r="AX41" i="3"/>
  <c r="AX48" i="3"/>
  <c r="AX47" i="3"/>
  <c r="AM46" i="3"/>
  <c r="AW48" i="3"/>
  <c r="AW47" i="3"/>
  <c r="AL46" i="3"/>
  <c r="AM48" i="3"/>
  <c r="AL47" i="3"/>
  <c r="AW45" i="3"/>
  <c r="AW46" i="3"/>
  <c r="AL45" i="3"/>
  <c r="Q51" i="3"/>
  <c r="P54" i="3"/>
  <c r="Q52" i="3"/>
  <c r="Q53" i="3"/>
  <c r="P53" i="3"/>
  <c r="F52" i="3"/>
  <c r="E52" i="3"/>
  <c r="Q40" i="4"/>
  <c r="P40" i="4"/>
  <c r="Q37" i="4"/>
  <c r="Q38" i="4"/>
  <c r="P38" i="4"/>
  <c r="Q39" i="4"/>
  <c r="P39" i="4"/>
  <c r="P63" i="4"/>
  <c r="Q61" i="4"/>
  <c r="P61" i="4"/>
  <c r="P64" i="4"/>
  <c r="Q62" i="4"/>
  <c r="P62" i="4"/>
  <c r="Q63" i="4"/>
  <c r="Q64" i="4"/>
  <c r="Q72" i="4"/>
  <c r="P72" i="4"/>
  <c r="P70" i="4"/>
  <c r="P68" i="4"/>
  <c r="Q71" i="4"/>
  <c r="P71" i="4"/>
  <c r="Q69" i="4"/>
  <c r="P69" i="4"/>
  <c r="AM92" i="4"/>
  <c r="AL93" i="4"/>
  <c r="AM90" i="4"/>
  <c r="AL90" i="4"/>
  <c r="AM91" i="4"/>
  <c r="AL91" i="4"/>
  <c r="AM93" i="4"/>
  <c r="E16" i="3"/>
  <c r="P20" i="3"/>
  <c r="AB21" i="3"/>
  <c r="AM38" i="3"/>
  <c r="AB40" i="3"/>
  <c r="AB45" i="3"/>
  <c r="AA45" i="3"/>
  <c r="AA46" i="3"/>
  <c r="AA49" i="3"/>
  <c r="AA47" i="3"/>
  <c r="AB48" i="3"/>
  <c r="F69" i="3"/>
  <c r="E69" i="3"/>
  <c r="AX16" i="4"/>
  <c r="AX15" i="4"/>
  <c r="AX17" i="4"/>
  <c r="AW16" i="4"/>
  <c r="AW15" i="4"/>
  <c r="AW17" i="4"/>
  <c r="AX13" i="4"/>
  <c r="AX14" i="4"/>
  <c r="AW14" i="4"/>
  <c r="Q20" i="4"/>
  <c r="P20" i="4"/>
  <c r="P19" i="4"/>
  <c r="Q22" i="4"/>
  <c r="P22" i="4"/>
  <c r="Q21" i="4"/>
  <c r="P21" i="4"/>
  <c r="AA70" i="4"/>
  <c r="AB68" i="4"/>
  <c r="AB71" i="4"/>
  <c r="AA68" i="4"/>
  <c r="AB69" i="4"/>
  <c r="AA69" i="4"/>
  <c r="AB72" i="4"/>
  <c r="AA72" i="4"/>
  <c r="AB70" i="4"/>
  <c r="AL92" i="4"/>
  <c r="AA15" i="3"/>
  <c r="Q20" i="3"/>
  <c r="AM39" i="3"/>
  <c r="AL48" i="3"/>
  <c r="P51" i="3"/>
  <c r="P99" i="3"/>
  <c r="P37" i="4"/>
  <c r="AB65" i="4"/>
  <c r="AB62" i="4"/>
  <c r="AB63" i="4"/>
  <c r="AB64" i="4"/>
  <c r="Q68" i="4"/>
  <c r="AM77" i="4"/>
  <c r="AL77" i="4"/>
  <c r="AL76" i="4"/>
  <c r="AL74" i="4"/>
  <c r="AM75" i="4"/>
  <c r="AL75" i="4"/>
  <c r="AB15" i="3"/>
  <c r="Q22" i="3"/>
  <c r="AM42" i="3"/>
  <c r="P52" i="3"/>
  <c r="Q54" i="3"/>
  <c r="AW62" i="3"/>
  <c r="F72" i="3"/>
  <c r="E72" i="3"/>
  <c r="AW91" i="3"/>
  <c r="AL92" i="3"/>
  <c r="AX102" i="3"/>
  <c r="AM100" i="3"/>
  <c r="AX98" i="3"/>
  <c r="AW102" i="3"/>
  <c r="AM101" i="3"/>
  <c r="AL100" i="3"/>
  <c r="AW98" i="3"/>
  <c r="AL101" i="3"/>
  <c r="AM102" i="3"/>
  <c r="AX99" i="3"/>
  <c r="AM98" i="3"/>
  <c r="AX101" i="3"/>
  <c r="AX100" i="3"/>
  <c r="AM99" i="3"/>
  <c r="AW101" i="3"/>
  <c r="AW100" i="3"/>
  <c r="AL99" i="3"/>
  <c r="AL102" i="3"/>
  <c r="AB8" i="4"/>
  <c r="AA8" i="4"/>
  <c r="AB9" i="4"/>
  <c r="AB6" i="4"/>
  <c r="AB7" i="4"/>
  <c r="AA7" i="4"/>
  <c r="AA14" i="4"/>
  <c r="Q19" i="4"/>
  <c r="AB38" i="4"/>
  <c r="AB41" i="4"/>
  <c r="AB39" i="4"/>
  <c r="AA41" i="4"/>
  <c r="AA39" i="4"/>
  <c r="AB40" i="4"/>
  <c r="AA40" i="4"/>
  <c r="AB37" i="4"/>
  <c r="AA37" i="4"/>
  <c r="AB48" i="4"/>
  <c r="AB46" i="4"/>
  <c r="AB47" i="4"/>
  <c r="AB44" i="4"/>
  <c r="AA44" i="4"/>
  <c r="AB45" i="4"/>
  <c r="AA45" i="4"/>
  <c r="AA71" i="4"/>
  <c r="P76" i="4"/>
  <c r="Q74" i="4"/>
  <c r="P74" i="4"/>
  <c r="Q75" i="4"/>
  <c r="P75" i="4"/>
  <c r="Q77" i="4"/>
  <c r="P77" i="4"/>
  <c r="Q76" i="4"/>
  <c r="F62" i="3"/>
  <c r="E62" i="3"/>
  <c r="F76" i="3"/>
  <c r="E76" i="3"/>
  <c r="Q7" i="4"/>
  <c r="P7" i="4"/>
  <c r="Q8" i="4"/>
  <c r="Q9" i="4"/>
  <c r="P9" i="4"/>
  <c r="Q6" i="4"/>
  <c r="P6" i="4"/>
  <c r="AX99" i="4"/>
  <c r="AW99" i="4"/>
  <c r="AW97" i="4"/>
  <c r="AX98" i="4"/>
  <c r="AW98" i="4"/>
  <c r="AB19" i="4"/>
  <c r="AA19" i="4"/>
  <c r="AA22" i="4"/>
  <c r="AA21" i="4"/>
  <c r="AB20" i="4"/>
  <c r="AA20" i="4"/>
  <c r="AL63" i="4"/>
  <c r="AL64" i="4"/>
  <c r="AL61" i="4"/>
  <c r="AM62" i="4"/>
  <c r="AL62" i="4"/>
  <c r="AM63" i="4"/>
  <c r="AW90" i="4"/>
  <c r="AL62" i="3"/>
  <c r="E65" i="3"/>
  <c r="AB69" i="3"/>
  <c r="AM70" i="3"/>
  <c r="AX71" i="3"/>
  <c r="AX72" i="3"/>
  <c r="AM73" i="3"/>
  <c r="AX75" i="3"/>
  <c r="AB76" i="3"/>
  <c r="AM77" i="3"/>
  <c r="AX78" i="3"/>
  <c r="E38" i="4"/>
  <c r="P44" i="4"/>
  <c r="AW44" i="4"/>
  <c r="E46" i="4"/>
  <c r="E62" i="4"/>
  <c r="E75" i="4"/>
  <c r="E91" i="4"/>
  <c r="AA72" i="3"/>
  <c r="AA78" i="3"/>
  <c r="AL107" i="3"/>
  <c r="Q44" i="4"/>
  <c r="AX44" i="4"/>
  <c r="P47" i="4"/>
  <c r="AL53" i="4"/>
  <c r="E103" i="4"/>
  <c r="AL104" i="3"/>
  <c r="AW105" i="3"/>
  <c r="AM107" i="3"/>
  <c r="Q47" i="4"/>
  <c r="AL50" i="4"/>
  <c r="AM53" i="4"/>
  <c r="AL65" i="3"/>
  <c r="AL69" i="3"/>
  <c r="AW70" i="3"/>
  <c r="AA71" i="3"/>
  <c r="AW73" i="3"/>
  <c r="AA75" i="3"/>
  <c r="AL76" i="3"/>
  <c r="AW77" i="3"/>
  <c r="AB92" i="3"/>
  <c r="AB98" i="3"/>
  <c r="AM104" i="3"/>
  <c r="AX105" i="3"/>
  <c r="AM50" i="4"/>
  <c r="E70" i="4"/>
  <c r="AX73" i="3"/>
  <c r="AA94" i="3"/>
  <c r="AA101" i="3"/>
  <c r="E37" i="4"/>
  <c r="E40" i="4"/>
  <c r="E45" i="4"/>
  <c r="P46" i="4"/>
  <c r="AW46" i="4"/>
  <c r="AW47" i="4"/>
  <c r="E90" i="4"/>
  <c r="E93" i="4"/>
  <c r="AX62" i="3"/>
  <c r="AM64" i="3"/>
  <c r="AB94" i="3"/>
  <c r="AB101" i="3"/>
  <c r="AL16" i="4"/>
  <c r="AL17" i="4"/>
  <c r="Q46" i="4"/>
  <c r="AX46" i="4"/>
  <c r="AX47" i="4"/>
  <c r="E105" i="4"/>
  <c r="AW69" i="3"/>
  <c r="AA70" i="3"/>
  <c r="AL71" i="3"/>
  <c r="AM72" i="3"/>
  <c r="AL75" i="3"/>
  <c r="AW76" i="3"/>
  <c r="AM78" i="3"/>
  <c r="AB91" i="3"/>
  <c r="AB100" i="3"/>
  <c r="AX104" i="3"/>
  <c r="AM106" i="3"/>
  <c r="AX107" i="3"/>
  <c r="AM51" i="4"/>
  <c r="AM63" i="3"/>
  <c r="AX64" i="3"/>
  <c r="AA93" i="3"/>
  <c r="AL105" i="3"/>
  <c r="AL70" i="3"/>
  <c r="AW71" i="3"/>
  <c r="AW72" i="3"/>
  <c r="AW75" i="3"/>
  <c r="AL77" i="3"/>
  <c r="AX37" i="4" l="1"/>
  <c r="AX38" i="4"/>
  <c r="AW38" i="4"/>
  <c r="AX39" i="4"/>
  <c r="AW39" i="4"/>
  <c r="AW37" i="4"/>
  <c r="AX105" i="4"/>
  <c r="AW105" i="4"/>
  <c r="AX103" i="4"/>
  <c r="AW103" i="4"/>
  <c r="AX104" i="4"/>
  <c r="AW104" i="4"/>
</calcChain>
</file>

<file path=xl/sharedStrings.xml><?xml version="1.0" encoding="utf-8"?>
<sst xmlns="http://schemas.openxmlformats.org/spreadsheetml/2006/main" count="1631" uniqueCount="108">
  <si>
    <t>GPP-Block</t>
  </si>
  <si>
    <t>Woche 1</t>
  </si>
  <si>
    <t>Woche 2</t>
  </si>
  <si>
    <t>Woche 3</t>
  </si>
  <si>
    <t>Woche 4</t>
  </si>
  <si>
    <t>Woche 5</t>
  </si>
  <si>
    <t xml:space="preserve">Dick umrandete Felder: Estimated 1RM eintragen. Wenn nicht bekannt, langsam an Übung rantasten. E1RM für kommende Wochen wird automatisch berechnet. </t>
  </si>
  <si>
    <t>Tag 1</t>
  </si>
  <si>
    <t>Übung</t>
  </si>
  <si>
    <t>Ziel Wdh.</t>
  </si>
  <si>
    <t>Ziel RPE</t>
  </si>
  <si>
    <t>%</t>
  </si>
  <si>
    <t>Gewicht min</t>
  </si>
  <si>
    <t>Gewicht max</t>
  </si>
  <si>
    <t>Gewicht</t>
  </si>
  <si>
    <t>Wdh</t>
  </si>
  <si>
    <t>RPE</t>
  </si>
  <si>
    <t>e1RM</t>
  </si>
  <si>
    <t>High Bar Squat</t>
  </si>
  <si>
    <t>Touch and Go Bench</t>
  </si>
  <si>
    <t>DB Incline Bench</t>
  </si>
  <si>
    <t>Cardio</t>
  </si>
  <si>
    <t>20 min leichte Anstregung</t>
  </si>
  <si>
    <t>25-30 min leicht bis moderate Anstregung</t>
  </si>
  <si>
    <t>(5.5/10)</t>
  </si>
  <si>
    <t>(6-7/10)</t>
  </si>
  <si>
    <t>Tag 2</t>
  </si>
  <si>
    <t>Exercise</t>
  </si>
  <si>
    <t>Deadlift (alternativer Stand)</t>
  </si>
  <si>
    <t>Gleiche Farben = Superset</t>
  </si>
  <si>
    <t>DB Overhead Press</t>
  </si>
  <si>
    <t>Pendlay Barbell Row</t>
  </si>
  <si>
    <t>40 m</t>
  </si>
  <si>
    <t xml:space="preserve">Suitcase Carries </t>
  </si>
  <si>
    <t>Kettlebell oder Dumbbell</t>
  </si>
  <si>
    <t>Kettlebell oder Dumbell</t>
  </si>
  <si>
    <t>Tricep Extension der Wahl</t>
  </si>
  <si>
    <t>Tag 3</t>
  </si>
  <si>
    <t>Front Squat</t>
  </si>
  <si>
    <t>Floor Press</t>
  </si>
  <si>
    <t>DB Flies</t>
  </si>
  <si>
    <t>25 min leichte bis moderate Anstregung</t>
  </si>
  <si>
    <t>25-30 min moderate Anstregung</t>
  </si>
  <si>
    <t>(7-8/10)</t>
  </si>
  <si>
    <t>Tag 4</t>
  </si>
  <si>
    <t>Trap Bar Deadlift</t>
  </si>
  <si>
    <t>Mit Topsatz Gewicht(10@9): So viele 6er Sätze wie möglich in 10 Minuten.</t>
  </si>
  <si>
    <t>Mit Topsatz Gewicht(10@9): So viele 6er Sätze wie möglich in 14 Minuten.</t>
  </si>
  <si>
    <t>(Ersatz: Stiff Legged Deadlift)</t>
  </si>
  <si>
    <t>Landmine Press</t>
  </si>
  <si>
    <t xml:space="preserve">Lat Pulldown </t>
  </si>
  <si>
    <t>Back Extensions</t>
  </si>
  <si>
    <t>15-25</t>
  </si>
  <si>
    <t>Bauchübung nach Wahl</t>
  </si>
  <si>
    <t>15-26</t>
  </si>
  <si>
    <t>Block 1</t>
  </si>
  <si>
    <t>Comp Squat mit Gurt</t>
  </si>
  <si>
    <t xml:space="preserve">Comp Bench (1s Pause) </t>
  </si>
  <si>
    <t>DB Bench Press</t>
  </si>
  <si>
    <t>Ca. 2 Finger enger greifen</t>
  </si>
  <si>
    <t>Vertikale Zugübung nach Wahl</t>
  </si>
  <si>
    <t>Comp Deadlift mit Gurt</t>
  </si>
  <si>
    <t>Bulgarian Split Squats</t>
  </si>
  <si>
    <t>Overhead Press</t>
  </si>
  <si>
    <t xml:space="preserve">Face Pulls </t>
  </si>
  <si>
    <t>Safety Bar oder High Bar Squat</t>
  </si>
  <si>
    <t>Close Grip Bench Press</t>
  </si>
  <si>
    <t>Dips (wenn nötig mit Gewicht oder Band)</t>
  </si>
  <si>
    <t>Dips</t>
  </si>
  <si>
    <t>Landmine Row</t>
  </si>
  <si>
    <t>Snatch Grip Deadlift</t>
  </si>
  <si>
    <t>Bankdrücken mit Mini Bändern</t>
  </si>
  <si>
    <t>Good Mornings</t>
  </si>
  <si>
    <t>Bauchübung der Wahl</t>
  </si>
  <si>
    <t>Block 2</t>
  </si>
  <si>
    <t>Dick umrandete Felder: Estimated 1RM vom Ende des letzten Blocks eintragen</t>
  </si>
  <si>
    <t>Incline Bench Press</t>
  </si>
  <si>
    <t>Pin Squat (parallel)</t>
  </si>
  <si>
    <t>Comp Bench 3s pausiert</t>
  </si>
  <si>
    <t>Chest Supported Row (frei wählbar)</t>
  </si>
  <si>
    <t>5cm Deficit Deadlift</t>
  </si>
  <si>
    <t>2 Board Press oder Pin Press (hoch)</t>
  </si>
  <si>
    <t>Snatch Grip Stiff Legged Deadlift</t>
  </si>
  <si>
    <t>Block 3</t>
  </si>
  <si>
    <t>Woche 5 - Taper</t>
  </si>
  <si>
    <t>5-6 Tage vor Wettkampf</t>
  </si>
  <si>
    <t>Wenn möglich mit Kommando</t>
  </si>
  <si>
    <t>6-0-0  Bench Press</t>
  </si>
  <si>
    <t>AMRAP</t>
  </si>
  <si>
    <t>-</t>
  </si>
  <si>
    <t>Klimmzüge</t>
  </si>
  <si>
    <t>Mindestens 5, sonst Band zur Hilfe nehmen</t>
  </si>
  <si>
    <t>4-5 Tage vor Wettkampf</t>
  </si>
  <si>
    <t>Incline Pin Press</t>
  </si>
  <si>
    <t>Comp Bench pausiert 2s</t>
  </si>
  <si>
    <t>Safety Bar/Highbar Squats</t>
  </si>
  <si>
    <t>2-3 Tage vor Wettkampf</t>
  </si>
  <si>
    <t>&lt;5</t>
  </si>
  <si>
    <t>Comp Squat pausiert 2s</t>
  </si>
  <si>
    <t>Comp Squat</t>
  </si>
  <si>
    <t>Comp Bench</t>
  </si>
  <si>
    <t>Dumbell Bench Press</t>
  </si>
  <si>
    <t>Comp Deadlift</t>
  </si>
  <si>
    <t>Wettkampftag</t>
  </si>
  <si>
    <t>Deadlift pausiert 2s (3cm über boden)</t>
  </si>
  <si>
    <t>Comp Bench mit Bändern</t>
  </si>
  <si>
    <t>Band Widerstand: ~10-15% des Gewichts</t>
  </si>
  <si>
    <t>Romanian Deadlifts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</si>
</sst>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d\-m"/>
  </numFmts>
  <fonts count="26" x14ac:knownFonts="1">
    <font>
      <sz val="12"/>
      <color theme="1"/>
      <name val="Arial"/>
    </font>
    <font>
      <b/>
      <sz val="17"/>
      <color theme="1"/>
      <name val="Arial"/>
    </font>
    <font>
      <sz val="12"/>
      <name val="Arial"/>
    </font>
    <font>
      <sz val="12"/>
      <color theme="1"/>
      <name val="Calibri"/>
    </font>
    <font>
      <b/>
      <sz val="11"/>
      <color rgb="FF000000"/>
      <name val="Verdana"/>
    </font>
    <font>
      <b/>
      <i/>
      <sz val="18"/>
      <color rgb="FF000000"/>
      <name val="Arial"/>
    </font>
    <font>
      <b/>
      <i/>
      <sz val="18"/>
      <color theme="1"/>
      <name val="Arial"/>
    </font>
    <font>
      <sz val="10"/>
      <color rgb="FF000000"/>
      <name val="Arial"/>
    </font>
    <font>
      <b/>
      <sz val="12"/>
      <color rgb="FF000000"/>
      <name val="Arial"/>
    </font>
    <font>
      <b/>
      <i/>
      <sz val="12"/>
      <color rgb="FF000000"/>
      <name val="Arial"/>
    </font>
    <font>
      <b/>
      <sz val="10"/>
      <color rgb="FFFFFFFF"/>
      <name val="Verdana"/>
    </font>
    <font>
      <b/>
      <sz val="11"/>
      <color rgb="FFFFFFFF"/>
      <name val="Verdana"/>
    </font>
    <font>
      <b/>
      <sz val="10"/>
      <color theme="0"/>
      <name val="Verdana"/>
    </font>
    <font>
      <sz val="12"/>
      <color theme="1"/>
      <name val="Verdana"/>
    </font>
    <font>
      <b/>
      <sz val="10"/>
      <color rgb="FF434343"/>
      <name val="Verdana"/>
    </font>
    <font>
      <sz val="11"/>
      <color rgb="FF434343"/>
      <name val="Verdana"/>
    </font>
    <font>
      <sz val="10"/>
      <color rgb="FF434343"/>
      <name val="Verdana"/>
    </font>
    <font>
      <b/>
      <sz val="11"/>
      <color rgb="FF434343"/>
      <name val="Verdana"/>
    </font>
    <font>
      <b/>
      <sz val="10"/>
      <color theme="0"/>
      <name val="Calibri"/>
    </font>
    <font>
      <b/>
      <i/>
      <sz val="11"/>
      <color rgb="FF434343"/>
      <name val="Verdana"/>
    </font>
    <font>
      <b/>
      <sz val="11"/>
      <color rgb="FF000000"/>
      <name val="Arial"/>
    </font>
    <font>
      <i/>
      <sz val="10"/>
      <color rgb="FF434343"/>
      <name val="Verdana"/>
    </font>
    <font>
      <sz val="10"/>
      <color theme="1"/>
      <name val="Verdana"/>
    </font>
    <font>
      <b/>
      <sz val="16"/>
      <color theme="1"/>
      <name val="Arial"/>
    </font>
    <font>
      <b/>
      <i/>
      <sz val="10"/>
      <color rgb="FF434343"/>
      <name val="Verdana"/>
    </font>
    <font>
      <sz val="12"/>
      <color theme="1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4CCCC"/>
        <bgColor rgb="FFF4CCCC"/>
      </patternFill>
    </fill>
    <fill>
      <patternFill patternType="solid">
        <fgColor rgb="FF78909C"/>
        <bgColor rgb="FF78909C"/>
      </patternFill>
    </fill>
    <fill>
      <patternFill patternType="solid">
        <fgColor rgb="FFCBCBCB"/>
        <bgColor rgb="FFCBCBCB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EBEFF1"/>
        <bgColor rgb="FFEBEFF1"/>
      </patternFill>
    </fill>
    <fill>
      <patternFill patternType="solid">
        <fgColor rgb="FF93C47D"/>
        <bgColor rgb="FF93C47D"/>
      </patternFill>
    </fill>
    <fill>
      <patternFill patternType="solid">
        <fgColor rgb="FF9FC5E8"/>
        <bgColor rgb="FF9FC5E8"/>
      </patternFill>
    </fill>
    <fill>
      <patternFill patternType="solid">
        <fgColor theme="0"/>
        <bgColor theme="0"/>
      </patternFill>
    </fill>
    <fill>
      <patternFill patternType="solid">
        <fgColor rgb="FF6FA8DC"/>
        <bgColor rgb="FF6FA8DC"/>
      </patternFill>
    </fill>
    <fill>
      <patternFill patternType="solid">
        <fgColor rgb="FFA4C2F4"/>
        <bgColor rgb="FFA4C2F4"/>
      </patternFill>
    </fill>
  </fills>
  <borders count="9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1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10" fillId="4" borderId="7" xfId="0" applyNumberFormat="1" applyFont="1" applyFill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0" fontId="10" fillId="0" borderId="7" xfId="0" applyNumberFormat="1" applyFont="1" applyBorder="1" applyAlignment="1">
      <alignment horizontal="center" vertical="center"/>
    </xf>
    <xf numFmtId="10" fontId="11" fillId="0" borderId="7" xfId="0" applyNumberFormat="1" applyFont="1" applyBorder="1" applyAlignment="1">
      <alignment horizontal="center" vertical="center"/>
    </xf>
    <xf numFmtId="10" fontId="11" fillId="0" borderId="8" xfId="0" applyNumberFormat="1" applyFont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3" fontId="14" fillId="5" borderId="9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164" fontId="4" fillId="6" borderId="14" xfId="0" applyNumberFormat="1" applyFont="1" applyFill="1" applyBorder="1" applyAlignment="1">
      <alignment horizontal="center" vertical="center"/>
    </xf>
    <xf numFmtId="3" fontId="14" fillId="7" borderId="16" xfId="0" applyNumberFormat="1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0" fontId="16" fillId="0" borderId="17" xfId="0" applyNumberFormat="1" applyFont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164" fontId="4" fillId="6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4" fillId="5" borderId="20" xfId="0" applyNumberFormat="1" applyFont="1" applyFill="1" applyBorder="1" applyAlignment="1">
      <alignment horizontal="center" vertical="center"/>
    </xf>
    <xf numFmtId="3" fontId="14" fillId="5" borderId="21" xfId="0" applyNumberFormat="1" applyFont="1" applyFill="1" applyBorder="1" applyAlignment="1">
      <alignment horizontal="center" vertical="center"/>
    </xf>
    <xf numFmtId="164" fontId="4" fillId="6" borderId="19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3" fontId="14" fillId="5" borderId="22" xfId="0" applyNumberFormat="1" applyFont="1" applyFill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3" fontId="14" fillId="5" borderId="21" xfId="0" applyNumberFormat="1" applyFont="1" applyFill="1" applyBorder="1" applyAlignment="1">
      <alignment horizontal="center" vertical="center"/>
    </xf>
    <xf numFmtId="3" fontId="16" fillId="8" borderId="24" xfId="0" applyNumberFormat="1" applyFont="1" applyFill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3" fontId="16" fillId="8" borderId="21" xfId="0" applyNumberFormat="1" applyFont="1" applyFill="1" applyBorder="1" applyAlignment="1">
      <alignment horizontal="center" vertical="center"/>
    </xf>
    <xf numFmtId="164" fontId="4" fillId="6" borderId="19" xfId="0" applyNumberFormat="1" applyFont="1" applyFill="1" applyBorder="1" applyAlignment="1">
      <alignment horizontal="center" vertical="center"/>
    </xf>
    <xf numFmtId="3" fontId="16" fillId="9" borderId="21" xfId="0" applyNumberFormat="1" applyFont="1" applyFill="1" applyBorder="1" applyAlignment="1">
      <alignment horizontal="center" vertical="center"/>
    </xf>
    <xf numFmtId="3" fontId="16" fillId="0" borderId="21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164" fontId="4" fillId="6" borderId="27" xfId="0" applyNumberFormat="1" applyFont="1" applyFill="1" applyBorder="1" applyAlignment="1">
      <alignment horizontal="center" vertical="center"/>
    </xf>
    <xf numFmtId="3" fontId="14" fillId="5" borderId="28" xfId="0" applyNumberFormat="1" applyFont="1" applyFill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10" fontId="16" fillId="0" borderId="30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17" fillId="6" borderId="33" xfId="0" applyFont="1" applyFill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164" fontId="4" fillId="6" borderId="33" xfId="0" applyNumberFormat="1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10" fontId="16" fillId="0" borderId="3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6" borderId="36" xfId="0" applyFont="1" applyFill="1" applyBorder="1" applyAlignment="1">
      <alignment horizontal="center" vertical="center"/>
    </xf>
    <xf numFmtId="0" fontId="17" fillId="6" borderId="36" xfId="0" applyFont="1" applyFill="1" applyBorder="1" applyAlignment="1">
      <alignment horizontal="center" vertical="center"/>
    </xf>
    <xf numFmtId="164" fontId="4" fillId="6" borderId="18" xfId="0" applyNumberFormat="1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3" fontId="16" fillId="9" borderId="21" xfId="0" applyNumberFormat="1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164" fontId="4" fillId="6" borderId="12" xfId="0" applyNumberFormat="1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7" fillId="6" borderId="40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41" xfId="0" applyFont="1" applyFill="1" applyBorder="1" applyAlignment="1">
      <alignment horizontal="center" vertical="center"/>
    </xf>
    <xf numFmtId="164" fontId="4" fillId="6" borderId="41" xfId="0" applyNumberFormat="1" applyFont="1" applyFill="1" applyBorder="1" applyAlignment="1">
      <alignment horizontal="center" vertical="center"/>
    </xf>
    <xf numFmtId="0" fontId="17" fillId="6" borderId="42" xfId="0" applyFont="1" applyFill="1" applyBorder="1" applyAlignment="1">
      <alignment horizontal="center" vertical="center"/>
    </xf>
    <xf numFmtId="164" fontId="4" fillId="6" borderId="42" xfId="0" applyNumberFormat="1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  <xf numFmtId="10" fontId="16" fillId="0" borderId="44" xfId="0" applyNumberFormat="1" applyFont="1" applyBorder="1" applyAlignment="1">
      <alignment horizontal="center" vertical="center"/>
    </xf>
    <xf numFmtId="164" fontId="4" fillId="6" borderId="43" xfId="0" applyNumberFormat="1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3" fontId="17" fillId="7" borderId="16" xfId="0" applyNumberFormat="1" applyFont="1" applyFill="1" applyBorder="1" applyAlignment="1">
      <alignment horizontal="center" vertical="center"/>
    </xf>
    <xf numFmtId="10" fontId="16" fillId="0" borderId="0" xfId="0" applyNumberFormat="1" applyFont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3" fontId="14" fillId="5" borderId="0" xfId="0" applyNumberFormat="1" applyFont="1" applyFill="1" applyAlignment="1">
      <alignment horizontal="center" vertical="center"/>
    </xf>
    <xf numFmtId="0" fontId="3" fillId="6" borderId="36" xfId="0" applyFont="1" applyFill="1" applyBorder="1"/>
    <xf numFmtId="0" fontId="3" fillId="6" borderId="23" xfId="0" applyFont="1" applyFill="1" applyBorder="1"/>
    <xf numFmtId="0" fontId="3" fillId="6" borderId="45" xfId="0" applyFont="1" applyFill="1" applyBorder="1"/>
    <xf numFmtId="3" fontId="14" fillId="9" borderId="24" xfId="0" applyNumberFormat="1" applyFont="1" applyFill="1" applyBorder="1" applyAlignment="1">
      <alignment horizontal="center" vertical="center"/>
    </xf>
    <xf numFmtId="3" fontId="14" fillId="9" borderId="21" xfId="0" applyNumberFormat="1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/>
    </xf>
    <xf numFmtId="164" fontId="4" fillId="6" borderId="46" xfId="0" applyNumberFormat="1" applyFont="1" applyFill="1" applyBorder="1" applyAlignment="1">
      <alignment horizontal="center" vertical="center"/>
    </xf>
    <xf numFmtId="0" fontId="3" fillId="6" borderId="47" xfId="0" applyFont="1" applyFill="1" applyBorder="1"/>
    <xf numFmtId="0" fontId="3" fillId="6" borderId="40" xfId="0" applyFont="1" applyFill="1" applyBorder="1"/>
    <xf numFmtId="0" fontId="3" fillId="6" borderId="13" xfId="0" applyFont="1" applyFill="1" applyBorder="1"/>
    <xf numFmtId="0" fontId="17" fillId="6" borderId="48" xfId="0" applyFont="1" applyFill="1" applyBorder="1" applyAlignment="1">
      <alignment horizontal="center" vertical="center"/>
    </xf>
    <xf numFmtId="0" fontId="17" fillId="6" borderId="49" xfId="0" applyFont="1" applyFill="1" applyBorder="1" applyAlignment="1">
      <alignment horizontal="center" vertical="center"/>
    </xf>
    <xf numFmtId="0" fontId="17" fillId="6" borderId="50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10" fontId="16" fillId="0" borderId="53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0" fontId="16" fillId="0" borderId="54" xfId="0" applyNumberFormat="1" applyFont="1" applyBorder="1" applyAlignment="1">
      <alignment horizontal="center" vertical="center"/>
    </xf>
    <xf numFmtId="3" fontId="16" fillId="8" borderId="55" xfId="0" applyNumberFormat="1" applyFont="1" applyFill="1" applyBorder="1" applyAlignment="1">
      <alignment horizontal="center" vertical="center"/>
    </xf>
    <xf numFmtId="3" fontId="16" fillId="0" borderId="49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10" fontId="16" fillId="0" borderId="57" xfId="0" applyNumberFormat="1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3" fontId="10" fillId="4" borderId="7" xfId="0" applyNumberFormat="1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3" fontId="16" fillId="0" borderId="21" xfId="0" applyNumberFormat="1" applyFont="1" applyBorder="1" applyAlignment="1">
      <alignment horizontal="center" vertical="center"/>
    </xf>
    <xf numFmtId="3" fontId="19" fillId="10" borderId="59" xfId="0" applyNumberFormat="1" applyFont="1" applyFill="1" applyBorder="1" applyAlignment="1">
      <alignment horizontal="center" vertical="center"/>
    </xf>
    <xf numFmtId="3" fontId="14" fillId="10" borderId="28" xfId="0" applyNumberFormat="1" applyFont="1" applyFill="1" applyBorder="1" applyAlignment="1">
      <alignment horizontal="center" vertical="center"/>
    </xf>
    <xf numFmtId="3" fontId="14" fillId="10" borderId="20" xfId="0" applyNumberFormat="1" applyFont="1" applyFill="1" applyBorder="1" applyAlignment="1">
      <alignment horizontal="center" vertical="center"/>
    </xf>
    <xf numFmtId="3" fontId="14" fillId="10" borderId="21" xfId="0" applyNumberFormat="1" applyFont="1" applyFill="1" applyBorder="1" applyAlignment="1">
      <alignment horizontal="center" vertical="center"/>
    </xf>
    <xf numFmtId="3" fontId="14" fillId="10" borderId="0" xfId="0" applyNumberFormat="1" applyFont="1" applyFill="1" applyAlignment="1">
      <alignment horizontal="center" vertical="center"/>
    </xf>
    <xf numFmtId="3" fontId="14" fillId="10" borderId="21" xfId="0" applyNumberFormat="1" applyFont="1" applyFill="1" applyBorder="1" applyAlignment="1">
      <alignment horizontal="center" vertical="center"/>
    </xf>
    <xf numFmtId="3" fontId="16" fillId="9" borderId="24" xfId="0" applyNumberFormat="1" applyFont="1" applyFill="1" applyBorder="1" applyAlignment="1">
      <alignment horizontal="center" vertical="center"/>
    </xf>
    <xf numFmtId="0" fontId="16" fillId="9" borderId="60" xfId="0" applyFont="1" applyFill="1" applyBorder="1" applyAlignment="1">
      <alignment horizontal="center" vertical="center"/>
    </xf>
    <xf numFmtId="0" fontId="16" fillId="9" borderId="61" xfId="0" applyFont="1" applyFill="1" applyBorder="1" applyAlignment="1">
      <alignment horizontal="center" vertical="center"/>
    </xf>
    <xf numFmtId="0" fontId="16" fillId="8" borderId="62" xfId="0" applyFont="1" applyFill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0" fontId="17" fillId="6" borderId="63" xfId="0" applyFont="1" applyFill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17" fillId="6" borderId="64" xfId="0" applyFont="1" applyFill="1" applyBorder="1" applyAlignment="1">
      <alignment horizontal="center" vertical="center"/>
    </xf>
    <xf numFmtId="0" fontId="16" fillId="8" borderId="61" xfId="0" applyFont="1" applyFill="1" applyBorder="1" applyAlignment="1">
      <alignment horizontal="center" vertical="center"/>
    </xf>
    <xf numFmtId="3" fontId="19" fillId="11" borderId="59" xfId="0" applyNumberFormat="1" applyFont="1" applyFill="1" applyBorder="1" applyAlignment="1">
      <alignment horizontal="center" vertical="center"/>
    </xf>
    <xf numFmtId="3" fontId="14" fillId="11" borderId="28" xfId="0" applyNumberFormat="1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3" fontId="14" fillId="11" borderId="21" xfId="0" applyNumberFormat="1" applyFont="1" applyFill="1" applyBorder="1" applyAlignment="1">
      <alignment horizontal="center" vertical="center"/>
    </xf>
    <xf numFmtId="3" fontId="14" fillId="11" borderId="2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9" borderId="65" xfId="0" applyFont="1" applyFill="1" applyBorder="1" applyAlignment="1">
      <alignment horizontal="center" vertical="center"/>
    </xf>
    <xf numFmtId="10" fontId="16" fillId="0" borderId="56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7" fillId="5" borderId="20" xfId="0" applyNumberFormat="1" applyFont="1" applyFill="1" applyBorder="1" applyAlignment="1">
      <alignment horizontal="center" vertical="center"/>
    </xf>
    <xf numFmtId="3" fontId="17" fillId="5" borderId="21" xfId="0" applyNumberFormat="1" applyFont="1" applyFill="1" applyBorder="1" applyAlignment="1">
      <alignment horizontal="center" vertical="center"/>
    </xf>
    <xf numFmtId="3" fontId="14" fillId="5" borderId="22" xfId="0" applyNumberFormat="1" applyFont="1" applyFill="1" applyBorder="1" applyAlignment="1">
      <alignment horizontal="center" vertical="center"/>
    </xf>
    <xf numFmtId="0" fontId="17" fillId="6" borderId="66" xfId="0" applyFont="1" applyFill="1" applyBorder="1" applyAlignment="1">
      <alignment horizontal="center" vertical="center"/>
    </xf>
    <xf numFmtId="0" fontId="17" fillId="6" borderId="67" xfId="0" applyFont="1" applyFill="1" applyBorder="1" applyAlignment="1">
      <alignment horizontal="center" vertical="center"/>
    </xf>
    <xf numFmtId="164" fontId="4" fillId="6" borderId="67" xfId="0" applyNumberFormat="1" applyFont="1" applyFill="1" applyBorder="1" applyAlignment="1">
      <alignment horizontal="center" vertical="center"/>
    </xf>
    <xf numFmtId="0" fontId="17" fillId="6" borderId="68" xfId="0" applyFont="1" applyFill="1" applyBorder="1" applyAlignment="1">
      <alignment horizontal="center" vertical="center"/>
    </xf>
    <xf numFmtId="164" fontId="4" fillId="6" borderId="18" xfId="0" applyNumberFormat="1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4" fillId="6" borderId="29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4" fillId="6" borderId="36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48" xfId="0" applyFont="1" applyFill="1" applyBorder="1" applyAlignment="1">
      <alignment horizontal="center" vertical="center"/>
    </xf>
    <xf numFmtId="0" fontId="14" fillId="6" borderId="49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10" fontId="10" fillId="4" borderId="7" xfId="0" applyNumberFormat="1" applyFont="1" applyFill="1" applyBorder="1" applyAlignment="1">
      <alignment horizontal="center" vertical="center"/>
    </xf>
    <xf numFmtId="10" fontId="11" fillId="4" borderId="7" xfId="0" applyNumberFormat="1" applyFont="1" applyFill="1" applyBorder="1" applyAlignment="1">
      <alignment horizontal="center" vertical="center"/>
    </xf>
    <xf numFmtId="10" fontId="11" fillId="4" borderId="8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164" fontId="11" fillId="4" borderId="8" xfId="0" applyNumberFormat="1" applyFont="1" applyFill="1" applyBorder="1" applyAlignment="1">
      <alignment horizontal="center" vertical="center"/>
    </xf>
    <xf numFmtId="3" fontId="16" fillId="8" borderId="10" xfId="0" applyNumberFormat="1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10" fontId="16" fillId="8" borderId="10" xfId="0" applyNumberFormat="1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6" fillId="8" borderId="15" xfId="0" applyFont="1" applyFill="1" applyBorder="1" applyAlignment="1">
      <alignment horizontal="center" vertical="center"/>
    </xf>
    <xf numFmtId="164" fontId="4" fillId="6" borderId="14" xfId="0" applyNumberFormat="1" applyFont="1" applyFill="1" applyBorder="1" applyAlignment="1">
      <alignment horizontal="center" vertical="center"/>
    </xf>
    <xf numFmtId="0" fontId="16" fillId="9" borderId="15" xfId="0" applyFont="1" applyFill="1" applyBorder="1" applyAlignment="1">
      <alignment horizontal="center" vertical="center"/>
    </xf>
    <xf numFmtId="3" fontId="20" fillId="8" borderId="0" xfId="0" applyNumberFormat="1" applyFont="1" applyFill="1" applyAlignment="1">
      <alignment horizontal="center"/>
    </xf>
    <xf numFmtId="3" fontId="20" fillId="8" borderId="74" xfId="0" applyNumberFormat="1" applyFont="1" applyFill="1" applyBorder="1" applyAlignment="1">
      <alignment horizontal="center"/>
    </xf>
    <xf numFmtId="3" fontId="16" fillId="9" borderId="17" xfId="0" applyNumberFormat="1" applyFont="1" applyFill="1" applyBorder="1" applyAlignment="1">
      <alignment horizontal="center" vertical="center"/>
    </xf>
    <xf numFmtId="0" fontId="16" fillId="9" borderId="17" xfId="0" applyFont="1" applyFill="1" applyBorder="1" applyAlignment="1">
      <alignment horizontal="center" vertical="center"/>
    </xf>
    <xf numFmtId="10" fontId="16" fillId="9" borderId="17" xfId="0" applyNumberFormat="1" applyFont="1" applyFill="1" applyBorder="1" applyAlignment="1">
      <alignment horizontal="center" vertical="center"/>
    </xf>
    <xf numFmtId="3" fontId="16" fillId="8" borderId="17" xfId="0" applyNumberFormat="1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/>
    </xf>
    <xf numFmtId="10" fontId="16" fillId="8" borderId="17" xfId="0" applyNumberFormat="1" applyFont="1" applyFill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3" fontId="16" fillId="9" borderId="29" xfId="0" applyNumberFormat="1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horizontal="center" vertical="center"/>
    </xf>
    <xf numFmtId="10" fontId="16" fillId="9" borderId="30" xfId="0" applyNumberFormat="1" applyFont="1" applyFill="1" applyBorder="1" applyAlignment="1">
      <alignment horizontal="center" vertical="center"/>
    </xf>
    <xf numFmtId="0" fontId="16" fillId="9" borderId="31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164" fontId="4" fillId="6" borderId="33" xfId="0" applyNumberFormat="1" applyFont="1" applyFill="1" applyBorder="1" applyAlignment="1">
      <alignment horizontal="center" vertical="center"/>
    </xf>
    <xf numFmtId="3" fontId="16" fillId="8" borderId="17" xfId="0" applyNumberFormat="1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/>
    </xf>
    <xf numFmtId="10" fontId="16" fillId="8" borderId="35" xfId="0" applyNumberFormat="1" applyFont="1" applyFill="1" applyBorder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16" fillId="8" borderId="13" xfId="0" applyFont="1" applyFill="1" applyBorder="1" applyAlignment="1">
      <alignment horizontal="center" vertical="center"/>
    </xf>
    <xf numFmtId="3" fontId="16" fillId="9" borderId="17" xfId="0" applyNumberFormat="1" applyFont="1" applyFill="1" applyBorder="1" applyAlignment="1">
      <alignment horizontal="center" vertical="center"/>
    </xf>
    <xf numFmtId="0" fontId="16" fillId="9" borderId="17" xfId="0" applyFont="1" applyFill="1" applyBorder="1" applyAlignment="1">
      <alignment horizontal="center" vertical="center"/>
    </xf>
    <xf numFmtId="10" fontId="16" fillId="9" borderId="35" xfId="0" applyNumberFormat="1" applyFont="1" applyFill="1" applyBorder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7" fillId="6" borderId="77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164" fontId="4" fillId="6" borderId="77" xfId="0" applyNumberFormat="1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/>
    </xf>
    <xf numFmtId="3" fontId="21" fillId="8" borderId="21" xfId="0" applyNumberFormat="1" applyFont="1" applyFill="1" applyBorder="1" applyAlignment="1">
      <alignment horizontal="center" vertical="center"/>
    </xf>
    <xf numFmtId="0" fontId="16" fillId="8" borderId="39" xfId="0" applyFont="1" applyFill="1" applyBorder="1" applyAlignment="1">
      <alignment horizontal="center" vertical="center"/>
    </xf>
    <xf numFmtId="3" fontId="16" fillId="9" borderId="55" xfId="0" applyNumberFormat="1" applyFont="1" applyFill="1" applyBorder="1" applyAlignment="1">
      <alignment horizontal="center" vertical="center"/>
    </xf>
    <xf numFmtId="10" fontId="16" fillId="0" borderId="49" xfId="0" applyNumberFormat="1" applyFont="1" applyBorder="1" applyAlignment="1">
      <alignment horizontal="center" vertical="center"/>
    </xf>
    <xf numFmtId="3" fontId="16" fillId="9" borderId="49" xfId="0" applyNumberFormat="1" applyFont="1" applyFill="1" applyBorder="1" applyAlignment="1">
      <alignment horizontal="center" vertical="center"/>
    </xf>
    <xf numFmtId="0" fontId="16" fillId="9" borderId="56" xfId="0" applyFont="1" applyFill="1" applyBorder="1" applyAlignment="1">
      <alignment horizontal="center" vertical="center"/>
    </xf>
    <xf numFmtId="10" fontId="16" fillId="9" borderId="49" xfId="0" applyNumberFormat="1" applyFont="1" applyFill="1" applyBorder="1" applyAlignment="1">
      <alignment horizontal="center" vertical="center"/>
    </xf>
    <xf numFmtId="0" fontId="16" fillId="9" borderId="70" xfId="0" applyFont="1" applyFill="1" applyBorder="1" applyAlignment="1">
      <alignment horizontal="center" vertical="center"/>
    </xf>
    <xf numFmtId="3" fontId="15" fillId="9" borderId="31" xfId="0" applyNumberFormat="1" applyFont="1" applyFill="1" applyBorder="1" applyAlignment="1">
      <alignment horizontal="center"/>
    </xf>
    <xf numFmtId="0" fontId="16" fillId="9" borderId="31" xfId="0" applyFont="1" applyFill="1" applyBorder="1" applyAlignment="1">
      <alignment horizontal="center"/>
    </xf>
    <xf numFmtId="10" fontId="16" fillId="9" borderId="31" xfId="0" applyNumberFormat="1" applyFont="1" applyFill="1" applyBorder="1" applyAlignment="1">
      <alignment horizontal="center"/>
    </xf>
    <xf numFmtId="0" fontId="16" fillId="9" borderId="31" xfId="0" applyFont="1" applyFill="1" applyBorder="1" applyAlignment="1">
      <alignment horizontal="center"/>
    </xf>
    <xf numFmtId="0" fontId="16" fillId="9" borderId="78" xfId="0" applyFont="1" applyFill="1" applyBorder="1" applyAlignment="1">
      <alignment horizontal="center"/>
    </xf>
    <xf numFmtId="0" fontId="22" fillId="6" borderId="34" xfId="0" applyFont="1" applyFill="1" applyBorder="1"/>
    <xf numFmtId="0" fontId="22" fillId="6" borderId="79" xfId="0" applyFont="1" applyFill="1" applyBorder="1"/>
    <xf numFmtId="0" fontId="16" fillId="9" borderId="79" xfId="0" applyFont="1" applyFill="1" applyBorder="1" applyAlignment="1">
      <alignment horizontal="center"/>
    </xf>
    <xf numFmtId="0" fontId="22" fillId="0" borderId="80" xfId="0" applyFont="1" applyBorder="1"/>
    <xf numFmtId="3" fontId="22" fillId="14" borderId="81" xfId="0" applyNumberFormat="1" applyFont="1" applyFill="1" applyBorder="1"/>
    <xf numFmtId="0" fontId="3" fillId="0" borderId="0" xfId="0" applyFont="1"/>
    <xf numFmtId="3" fontId="15" fillId="8" borderId="31" xfId="0" applyNumberFormat="1" applyFont="1" applyFill="1" applyBorder="1" applyAlignment="1">
      <alignment horizontal="center"/>
    </xf>
    <xf numFmtId="0" fontId="16" fillId="8" borderId="31" xfId="0" applyFont="1" applyFill="1" applyBorder="1" applyAlignment="1">
      <alignment horizontal="center"/>
    </xf>
    <xf numFmtId="10" fontId="16" fillId="8" borderId="31" xfId="0" applyNumberFormat="1" applyFont="1" applyFill="1" applyBorder="1" applyAlignment="1">
      <alignment horizontal="center"/>
    </xf>
    <xf numFmtId="0" fontId="16" fillId="8" borderId="31" xfId="0" applyFont="1" applyFill="1" applyBorder="1" applyAlignment="1">
      <alignment horizontal="center"/>
    </xf>
    <xf numFmtId="0" fontId="16" fillId="8" borderId="78" xfId="0" applyFont="1" applyFill="1" applyBorder="1" applyAlignment="1">
      <alignment horizontal="center"/>
    </xf>
    <xf numFmtId="0" fontId="16" fillId="8" borderId="79" xfId="0" applyFont="1" applyFill="1" applyBorder="1" applyAlignment="1">
      <alignment horizontal="center"/>
    </xf>
    <xf numFmtId="3" fontId="17" fillId="7" borderId="82" xfId="0" applyNumberFormat="1" applyFont="1" applyFill="1" applyBorder="1" applyAlignment="1">
      <alignment horizontal="center"/>
    </xf>
    <xf numFmtId="3" fontId="15" fillId="9" borderId="0" xfId="0" applyNumberFormat="1" applyFont="1" applyFill="1" applyAlignment="1">
      <alignment horizontal="center"/>
    </xf>
    <xf numFmtId="0" fontId="16" fillId="8" borderId="0" xfId="0" applyFont="1" applyFill="1" applyAlignment="1">
      <alignment horizontal="center"/>
    </xf>
    <xf numFmtId="10" fontId="16" fillId="8" borderId="0" xfId="0" applyNumberFormat="1" applyFont="1" applyFill="1" applyAlignment="1">
      <alignment horizontal="center"/>
    </xf>
    <xf numFmtId="0" fontId="16" fillId="8" borderId="83" xfId="0" applyFont="1" applyFill="1" applyBorder="1" applyAlignment="1">
      <alignment horizontal="center"/>
    </xf>
    <xf numFmtId="0" fontId="22" fillId="6" borderId="40" xfId="0" applyFont="1" applyFill="1" applyBorder="1"/>
    <xf numFmtId="0" fontId="22" fillId="6" borderId="13" xfId="0" applyFont="1" applyFill="1" applyBorder="1"/>
    <xf numFmtId="0" fontId="16" fillId="8" borderId="13" xfId="0" applyFont="1" applyFill="1" applyBorder="1" applyAlignment="1">
      <alignment horizontal="center"/>
    </xf>
    <xf numFmtId="0" fontId="16" fillId="8" borderId="0" xfId="0" applyFont="1" applyFill="1" applyAlignment="1">
      <alignment horizontal="center"/>
    </xf>
    <xf numFmtId="0" fontId="22" fillId="0" borderId="74" xfId="0" applyFont="1" applyBorder="1"/>
    <xf numFmtId="3" fontId="15" fillId="9" borderId="0" xfId="0" applyNumberFormat="1" applyFont="1" applyFill="1" applyAlignment="1">
      <alignment horizontal="center"/>
    </xf>
    <xf numFmtId="0" fontId="16" fillId="9" borderId="0" xfId="0" applyFont="1" applyFill="1" applyAlignment="1">
      <alignment horizontal="center"/>
    </xf>
    <xf numFmtId="10" fontId="16" fillId="9" borderId="0" xfId="0" applyNumberFormat="1" applyFont="1" applyFill="1" applyAlignment="1">
      <alignment horizontal="center"/>
    </xf>
    <xf numFmtId="0" fontId="16" fillId="9" borderId="0" xfId="0" applyFont="1" applyFill="1" applyAlignment="1">
      <alignment horizontal="center"/>
    </xf>
    <xf numFmtId="0" fontId="16" fillId="9" borderId="8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center"/>
    </xf>
    <xf numFmtId="3" fontId="14" fillId="14" borderId="82" xfId="0" applyNumberFormat="1" applyFont="1" applyFill="1" applyBorder="1" applyAlignment="1">
      <alignment horizontal="center"/>
    </xf>
    <xf numFmtId="0" fontId="16" fillId="9" borderId="0" xfId="0" applyFont="1" applyFill="1" applyAlignment="1">
      <alignment horizontal="center"/>
    </xf>
    <xf numFmtId="10" fontId="16" fillId="9" borderId="0" xfId="0" applyNumberFormat="1" applyFont="1" applyFill="1" applyAlignment="1">
      <alignment horizontal="center"/>
    </xf>
    <xf numFmtId="0" fontId="16" fillId="9" borderId="0" xfId="0" applyFont="1" applyFill="1" applyAlignment="1">
      <alignment horizontal="center"/>
    </xf>
    <xf numFmtId="0" fontId="16" fillId="9" borderId="8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center"/>
    </xf>
    <xf numFmtId="3" fontId="15" fillId="8" borderId="0" xfId="0" applyNumberFormat="1" applyFont="1" applyFill="1" applyAlignment="1">
      <alignment horizontal="center"/>
    </xf>
    <xf numFmtId="0" fontId="16" fillId="8" borderId="0" xfId="0" applyFont="1" applyFill="1" applyAlignment="1">
      <alignment horizontal="center"/>
    </xf>
    <xf numFmtId="10" fontId="16" fillId="8" borderId="0" xfId="0" applyNumberFormat="1" applyFont="1" applyFill="1" applyAlignment="1">
      <alignment horizontal="center"/>
    </xf>
    <xf numFmtId="0" fontId="16" fillId="8" borderId="0" xfId="0" applyFont="1" applyFill="1" applyAlignment="1">
      <alignment horizontal="center"/>
    </xf>
    <xf numFmtId="0" fontId="16" fillId="8" borderId="83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3" fontId="16" fillId="9" borderId="0" xfId="0" applyNumberFormat="1" applyFont="1" applyFill="1" applyAlignment="1">
      <alignment horizontal="center"/>
    </xf>
    <xf numFmtId="10" fontId="22" fillId="8" borderId="40" xfId="0" applyNumberFormat="1" applyFont="1" applyFill="1" applyBorder="1"/>
    <xf numFmtId="3" fontId="16" fillId="9" borderId="0" xfId="0" applyNumberFormat="1" applyFont="1" applyFill="1" applyAlignment="1">
      <alignment horizontal="center"/>
    </xf>
    <xf numFmtId="10" fontId="22" fillId="9" borderId="40" xfId="0" applyNumberFormat="1" applyFont="1" applyFill="1" applyBorder="1"/>
    <xf numFmtId="3" fontId="22" fillId="8" borderId="24" xfId="0" applyNumberFormat="1" applyFont="1" applyFill="1" applyBorder="1"/>
    <xf numFmtId="3" fontId="22" fillId="9" borderId="40" xfId="0" applyNumberFormat="1" applyFont="1" applyFill="1" applyBorder="1"/>
    <xf numFmtId="0" fontId="16" fillId="9" borderId="54" xfId="0" applyFont="1" applyFill="1" applyBorder="1" applyAlignment="1">
      <alignment horizontal="center"/>
    </xf>
    <xf numFmtId="10" fontId="22" fillId="9" borderId="40" xfId="0" applyNumberFormat="1" applyFont="1" applyFill="1" applyBorder="1"/>
    <xf numFmtId="3" fontId="22" fillId="8" borderId="40" xfId="0" applyNumberFormat="1" applyFont="1" applyFill="1" applyBorder="1"/>
    <xf numFmtId="0" fontId="16" fillId="8" borderId="54" xfId="0" applyFont="1" applyFill="1" applyBorder="1" applyAlignment="1">
      <alignment horizontal="center"/>
    </xf>
    <xf numFmtId="10" fontId="22" fillId="8" borderId="40" xfId="0" applyNumberFormat="1" applyFont="1" applyFill="1" applyBorder="1"/>
    <xf numFmtId="3" fontId="22" fillId="9" borderId="84" xfId="0" applyNumberFormat="1" applyFont="1" applyFill="1" applyBorder="1"/>
    <xf numFmtId="3" fontId="22" fillId="8" borderId="54" xfId="0" applyNumberFormat="1" applyFont="1" applyFill="1" applyBorder="1"/>
    <xf numFmtId="0" fontId="22" fillId="8" borderId="0" xfId="0" applyFont="1" applyFill="1"/>
    <xf numFmtId="10" fontId="22" fillId="8" borderId="54" xfId="0" applyNumberFormat="1" applyFont="1" applyFill="1" applyBorder="1"/>
    <xf numFmtId="0" fontId="22" fillId="8" borderId="54" xfId="0" applyFont="1" applyFill="1" applyBorder="1"/>
    <xf numFmtId="0" fontId="22" fillId="6" borderId="54" xfId="0" applyFont="1" applyFill="1" applyBorder="1"/>
    <xf numFmtId="0" fontId="22" fillId="6" borderId="80" xfId="0" applyFont="1" applyFill="1" applyBorder="1"/>
    <xf numFmtId="0" fontId="22" fillId="8" borderId="70" xfId="0" applyFont="1" applyFill="1" applyBorder="1"/>
    <xf numFmtId="10" fontId="22" fillId="8" borderId="57" xfId="0" applyNumberFormat="1" applyFont="1" applyFill="1" applyBorder="1"/>
    <xf numFmtId="0" fontId="22" fillId="8" borderId="57" xfId="0" applyFont="1" applyFill="1" applyBorder="1"/>
    <xf numFmtId="0" fontId="22" fillId="6" borderId="57" xfId="0" applyFont="1" applyFill="1" applyBorder="1"/>
    <xf numFmtId="0" fontId="22" fillId="6" borderId="70" xfId="0" applyFont="1" applyFill="1" applyBorder="1"/>
    <xf numFmtId="0" fontId="22" fillId="8" borderId="80" xfId="0" applyFont="1" applyFill="1" applyBorder="1"/>
    <xf numFmtId="3" fontId="22" fillId="9" borderId="54" xfId="0" applyNumberFormat="1" applyFont="1" applyFill="1" applyBorder="1"/>
    <xf numFmtId="0" fontId="22" fillId="9" borderId="0" xfId="0" applyFont="1" applyFill="1"/>
    <xf numFmtId="10" fontId="22" fillId="9" borderId="57" xfId="0" applyNumberFormat="1" applyFont="1" applyFill="1" applyBorder="1"/>
    <xf numFmtId="0" fontId="22" fillId="9" borderId="57" xfId="0" applyFont="1" applyFill="1" applyBorder="1"/>
    <xf numFmtId="0" fontId="22" fillId="9" borderId="70" xfId="0" applyFont="1" applyFill="1" applyBorder="1"/>
    <xf numFmtId="3" fontId="16" fillId="9" borderId="31" xfId="0" applyNumberFormat="1" applyFont="1" applyFill="1" applyBorder="1" applyAlignment="1">
      <alignment horizontal="center"/>
    </xf>
    <xf numFmtId="0" fontId="22" fillId="6" borderId="31" xfId="0" applyFont="1" applyFill="1" applyBorder="1"/>
    <xf numFmtId="0" fontId="16" fillId="9" borderId="52" xfId="0" applyFont="1" applyFill="1" applyBorder="1" applyAlignment="1">
      <alignment horizontal="center"/>
    </xf>
    <xf numFmtId="3" fontId="16" fillId="8" borderId="31" xfId="0" applyNumberFormat="1" applyFont="1" applyFill="1" applyBorder="1" applyAlignment="1">
      <alignment horizontal="center"/>
    </xf>
    <xf numFmtId="0" fontId="22" fillId="6" borderId="0" xfId="0" applyFont="1" applyFill="1"/>
    <xf numFmtId="0" fontId="16" fillId="8" borderId="15" xfId="0" applyFont="1" applyFill="1" applyBorder="1" applyAlignment="1">
      <alignment horizontal="center"/>
    </xf>
    <xf numFmtId="0" fontId="16" fillId="9" borderId="15" xfId="0" applyFont="1" applyFill="1" applyBorder="1" applyAlignment="1">
      <alignment horizontal="center"/>
    </xf>
    <xf numFmtId="3" fontId="16" fillId="8" borderId="0" xfId="0" applyNumberFormat="1" applyFont="1" applyFill="1" applyAlignment="1">
      <alignment horizontal="center"/>
    </xf>
    <xf numFmtId="10" fontId="22" fillId="8" borderId="0" xfId="0" applyNumberFormat="1" applyFont="1" applyFill="1"/>
    <xf numFmtId="3" fontId="22" fillId="8" borderId="57" xfId="0" applyNumberFormat="1" applyFont="1" applyFill="1" applyBorder="1"/>
    <xf numFmtId="0" fontId="22" fillId="8" borderId="56" xfId="0" applyFont="1" applyFill="1" applyBorder="1"/>
    <xf numFmtId="3" fontId="22" fillId="9" borderId="57" xfId="0" applyNumberFormat="1" applyFont="1" applyFill="1" applyBorder="1"/>
    <xf numFmtId="0" fontId="22" fillId="9" borderId="56" xfId="0" applyFont="1" applyFill="1" applyBorder="1"/>
    <xf numFmtId="3" fontId="16" fillId="9" borderId="24" xfId="0" applyNumberFormat="1" applyFont="1" applyFill="1" applyBorder="1" applyAlignment="1">
      <alignment horizontal="center" vertical="center"/>
    </xf>
    <xf numFmtId="3" fontId="14" fillId="5" borderId="0" xfId="0" applyNumberFormat="1" applyFont="1" applyFill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3" fontId="16" fillId="9" borderId="84" xfId="0" applyNumberFormat="1" applyFont="1" applyFill="1" applyBorder="1" applyAlignment="1">
      <alignment horizontal="center" vertical="center"/>
    </xf>
    <xf numFmtId="3" fontId="22" fillId="5" borderId="81" xfId="0" applyNumberFormat="1" applyFont="1" applyFill="1" applyBorder="1"/>
    <xf numFmtId="0" fontId="15" fillId="9" borderId="31" xfId="0" applyFont="1" applyFill="1" applyBorder="1" applyAlignment="1">
      <alignment horizontal="center"/>
    </xf>
    <xf numFmtId="3" fontId="14" fillId="7" borderId="82" xfId="0" applyNumberFormat="1" applyFont="1" applyFill="1" applyBorder="1" applyAlignment="1">
      <alignment horizontal="center"/>
    </xf>
    <xf numFmtId="0" fontId="15" fillId="8" borderId="0" xfId="0" applyFont="1" applyFill="1" applyAlignment="1">
      <alignment horizontal="center"/>
    </xf>
    <xf numFmtId="3" fontId="14" fillId="5" borderId="82" xfId="0" applyNumberFormat="1" applyFont="1" applyFill="1" applyBorder="1" applyAlignment="1">
      <alignment horizontal="center"/>
    </xf>
    <xf numFmtId="0" fontId="15" fillId="9" borderId="0" xfId="0" applyFont="1" applyFill="1" applyAlignment="1">
      <alignment horizontal="center"/>
    </xf>
    <xf numFmtId="3" fontId="14" fillId="5" borderId="24" xfId="0" applyNumberFormat="1" applyFont="1" applyFill="1" applyBorder="1" applyAlignment="1">
      <alignment horizontal="center"/>
    </xf>
    <xf numFmtId="0" fontId="16" fillId="8" borderId="40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22" fillId="0" borderId="0" xfId="0" applyFont="1"/>
    <xf numFmtId="1" fontId="3" fillId="0" borderId="0" xfId="0" applyNumberFormat="1" applyFont="1" applyAlignment="1">
      <alignment horizontal="center" vertical="center"/>
    </xf>
    <xf numFmtId="0" fontId="17" fillId="6" borderId="19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7" fillId="6" borderId="85" xfId="0" applyFont="1" applyFill="1" applyBorder="1" applyAlignment="1">
      <alignment horizontal="center" vertical="center"/>
    </xf>
    <xf numFmtId="164" fontId="4" fillId="6" borderId="85" xfId="0" applyNumberFormat="1" applyFont="1" applyFill="1" applyBorder="1" applyAlignment="1">
      <alignment horizontal="center" vertical="center"/>
    </xf>
    <xf numFmtId="3" fontId="22" fillId="9" borderId="24" xfId="0" applyNumberFormat="1" applyFont="1" applyFill="1" applyBorder="1"/>
    <xf numFmtId="3" fontId="22" fillId="8" borderId="84" xfId="0" applyNumberFormat="1" applyFont="1" applyFill="1" applyBorder="1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16" fillId="9" borderId="23" xfId="0" applyNumberFormat="1" applyFont="1" applyFill="1" applyBorder="1" applyAlignment="1">
      <alignment horizontal="center" vertical="center"/>
    </xf>
    <xf numFmtId="3" fontId="16" fillId="8" borderId="21" xfId="0" applyNumberFormat="1" applyFont="1" applyFill="1" applyBorder="1" applyAlignment="1">
      <alignment horizontal="center" vertical="center"/>
    </xf>
    <xf numFmtId="0" fontId="17" fillId="6" borderId="33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3" fontId="16" fillId="8" borderId="23" xfId="0" applyNumberFormat="1" applyFont="1" applyFill="1" applyBorder="1" applyAlignment="1">
      <alignment horizontal="center" vertical="center"/>
    </xf>
    <xf numFmtId="3" fontId="15" fillId="9" borderId="21" xfId="0" applyNumberFormat="1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42" xfId="0" applyFont="1" applyFill="1" applyBorder="1" applyAlignment="1">
      <alignment horizontal="center" vertical="center"/>
    </xf>
    <xf numFmtId="10" fontId="16" fillId="9" borderId="44" xfId="0" applyNumberFormat="1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10" fontId="16" fillId="8" borderId="0" xfId="0" applyNumberFormat="1" applyFont="1" applyFill="1" applyAlignment="1">
      <alignment horizontal="center" vertical="center"/>
    </xf>
    <xf numFmtId="10" fontId="16" fillId="9" borderId="0" xfId="0" applyNumberFormat="1" applyFont="1" applyFill="1" applyAlignment="1">
      <alignment horizontal="center" vertical="center"/>
    </xf>
    <xf numFmtId="0" fontId="16" fillId="9" borderId="25" xfId="0" applyFont="1" applyFill="1" applyBorder="1" applyAlignment="1">
      <alignment horizontal="center" vertical="center"/>
    </xf>
    <xf numFmtId="3" fontId="16" fillId="8" borderId="29" xfId="0" applyNumberFormat="1" applyFont="1" applyFill="1" applyBorder="1" applyAlignment="1">
      <alignment horizontal="center" vertical="center"/>
    </xf>
    <xf numFmtId="0" fontId="16" fillId="8" borderId="29" xfId="0" applyFont="1" applyFill="1" applyBorder="1" applyAlignment="1">
      <alignment horizontal="center" vertical="center"/>
    </xf>
    <xf numFmtId="0" fontId="16" fillId="8" borderId="29" xfId="0" applyFont="1" applyFill="1" applyBorder="1" applyAlignment="1">
      <alignment horizontal="center" vertical="center"/>
    </xf>
    <xf numFmtId="10" fontId="16" fillId="8" borderId="30" xfId="0" applyNumberFormat="1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10" fontId="16" fillId="8" borderId="44" xfId="0" applyNumberFormat="1" applyFont="1" applyFill="1" applyBorder="1" applyAlignment="1">
      <alignment horizontal="center" vertical="center"/>
    </xf>
    <xf numFmtId="10" fontId="16" fillId="9" borderId="10" xfId="0" applyNumberFormat="1" applyFont="1" applyFill="1" applyBorder="1" applyAlignment="1">
      <alignment horizontal="center" vertical="center"/>
    </xf>
    <xf numFmtId="10" fontId="16" fillId="9" borderId="54" xfId="0" applyNumberFormat="1" applyFont="1" applyFill="1" applyBorder="1" applyAlignment="1">
      <alignment horizontal="center" vertical="center"/>
    </xf>
    <xf numFmtId="3" fontId="16" fillId="8" borderId="49" xfId="0" applyNumberFormat="1" applyFont="1" applyFill="1" applyBorder="1" applyAlignment="1">
      <alignment horizontal="center" vertical="center"/>
    </xf>
    <xf numFmtId="0" fontId="16" fillId="8" borderId="56" xfId="0" applyFont="1" applyFill="1" applyBorder="1" applyAlignment="1">
      <alignment horizontal="center" vertical="center"/>
    </xf>
    <xf numFmtId="10" fontId="16" fillId="8" borderId="57" xfId="0" applyNumberFormat="1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16" fillId="8" borderId="58" xfId="0" applyFont="1" applyFill="1" applyBorder="1" applyAlignment="1">
      <alignment horizontal="center" vertical="center"/>
    </xf>
    <xf numFmtId="164" fontId="4" fillId="6" borderId="5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16" fillId="8" borderId="20" xfId="0" applyNumberFormat="1" applyFont="1" applyFill="1" applyBorder="1" applyAlignment="1">
      <alignment horizontal="center" vertical="center"/>
    </xf>
    <xf numFmtId="10" fontId="16" fillId="0" borderId="25" xfId="0" applyNumberFormat="1" applyFont="1" applyBorder="1" applyAlignment="1">
      <alignment horizontal="center" vertical="center"/>
    </xf>
    <xf numFmtId="3" fontId="16" fillId="8" borderId="31" xfId="0" applyNumberFormat="1" applyFont="1" applyFill="1" applyBorder="1" applyAlignment="1">
      <alignment horizontal="center" vertical="center"/>
    </xf>
    <xf numFmtId="10" fontId="16" fillId="8" borderId="31" xfId="0" applyNumberFormat="1" applyFont="1" applyFill="1" applyBorder="1" applyAlignment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3" fontId="16" fillId="8" borderId="0" xfId="0" applyNumberFormat="1" applyFont="1" applyFill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9" fontId="15" fillId="0" borderId="10" xfId="0" applyNumberFormat="1" applyFont="1" applyBorder="1" applyAlignment="1">
      <alignment horizontal="center" vertical="center"/>
    </xf>
    <xf numFmtId="9" fontId="15" fillId="0" borderId="17" xfId="0" applyNumberFormat="1" applyFont="1" applyBorder="1" applyAlignment="1">
      <alignment horizontal="center" vertical="center"/>
    </xf>
    <xf numFmtId="9" fontId="15" fillId="0" borderId="25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9" fontId="15" fillId="0" borderId="29" xfId="0" applyNumberFormat="1" applyFont="1" applyBorder="1" applyAlignment="1">
      <alignment horizontal="center" vertical="center"/>
    </xf>
    <xf numFmtId="9" fontId="16" fillId="0" borderId="17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3" fontId="3" fillId="0" borderId="56" xfId="0" applyNumberFormat="1" applyFont="1" applyBorder="1"/>
    <xf numFmtId="0" fontId="3" fillId="0" borderId="87" xfId="0" applyFont="1" applyBorder="1"/>
    <xf numFmtId="9" fontId="16" fillId="0" borderId="49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4" fillId="5" borderId="86" xfId="0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24" fillId="8" borderId="24" xfId="0" applyNumberFormat="1" applyFont="1" applyFill="1" applyBorder="1" applyAlignment="1">
      <alignment horizontal="center" vertical="center"/>
    </xf>
    <xf numFmtId="3" fontId="24" fillId="8" borderId="21" xfId="0" applyNumberFormat="1" applyFont="1" applyFill="1" applyBorder="1" applyAlignment="1">
      <alignment horizontal="center" vertical="center"/>
    </xf>
    <xf numFmtId="3" fontId="16" fillId="9" borderId="88" xfId="0" applyNumberFormat="1" applyFont="1" applyFill="1" applyBorder="1" applyAlignment="1">
      <alignment horizontal="center" vertical="center"/>
    </xf>
    <xf numFmtId="3" fontId="16" fillId="0" borderId="89" xfId="0" applyNumberFormat="1" applyFont="1" applyBorder="1" applyAlignment="1">
      <alignment horizontal="center" vertical="center"/>
    </xf>
    <xf numFmtId="0" fontId="22" fillId="6" borderId="34" xfId="0" applyFont="1" applyFill="1" applyBorder="1"/>
    <xf numFmtId="0" fontId="22" fillId="6" borderId="79" xfId="0" applyFont="1" applyFill="1" applyBorder="1"/>
    <xf numFmtId="0" fontId="25" fillId="8" borderId="0" xfId="0" applyFont="1" applyFill="1"/>
    <xf numFmtId="0" fontId="22" fillId="6" borderId="40" xfId="0" applyFont="1" applyFill="1" applyBorder="1"/>
    <xf numFmtId="0" fontId="22" fillId="6" borderId="13" xfId="0" applyFont="1" applyFill="1" applyBorder="1"/>
    <xf numFmtId="0" fontId="3" fillId="8" borderId="0" xfId="0" applyFont="1" applyFill="1"/>
    <xf numFmtId="3" fontId="16" fillId="8" borderId="40" xfId="0" applyNumberFormat="1" applyFont="1" applyFill="1" applyBorder="1" applyAlignment="1">
      <alignment horizontal="center"/>
    </xf>
    <xf numFmtId="0" fontId="16" fillId="8" borderId="40" xfId="0" applyFont="1" applyFill="1" applyBorder="1" applyAlignment="1">
      <alignment horizontal="center"/>
    </xf>
    <xf numFmtId="0" fontId="22" fillId="6" borderId="57" xfId="0" applyFont="1" applyFill="1" applyBorder="1"/>
    <xf numFmtId="0" fontId="22" fillId="6" borderId="70" xfId="0" applyFont="1" applyFill="1" applyBorder="1"/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3" fontId="14" fillId="13" borderId="53" xfId="0" applyNumberFormat="1" applyFont="1" applyFill="1" applyBorder="1" applyAlignment="1">
      <alignment horizontal="center" vertical="center"/>
    </xf>
    <xf numFmtId="0" fontId="2" fillId="9" borderId="71" xfId="0" applyFont="1" applyFill="1" applyBorder="1"/>
    <xf numFmtId="0" fontId="2" fillId="9" borderId="72" xfId="0" applyFont="1" applyFill="1" applyBorder="1"/>
    <xf numFmtId="0" fontId="2" fillId="8" borderId="73" xfId="0" applyFont="1" applyFill="1" applyBorder="1"/>
    <xf numFmtId="0" fontId="2" fillId="8" borderId="54" xfId="0" applyFont="1" applyFill="1" applyBorder="1"/>
    <xf numFmtId="0" fontId="2" fillId="9" borderId="73" xfId="0" applyFont="1" applyFill="1" applyBorder="1"/>
    <xf numFmtId="0" fontId="2" fillId="9" borderId="54" xfId="0" applyFont="1" applyFill="1" applyBorder="1"/>
    <xf numFmtId="0" fontId="2" fillId="8" borderId="75" xfId="0" applyFont="1" applyFill="1" applyBorder="1"/>
    <xf numFmtId="0" fontId="2" fillId="8" borderId="76" xfId="0" applyFont="1" applyFill="1" applyBorder="1"/>
    <xf numFmtId="0" fontId="2" fillId="8" borderId="40" xfId="0" applyFont="1" applyFill="1" applyBorder="1"/>
    <xf numFmtId="0" fontId="8" fillId="3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3" fillId="2" borderId="1" xfId="0" applyFont="1" applyFill="1" applyBorder="1" applyAlignment="1">
      <alignment horizontal="center" vertical="center"/>
    </xf>
    <xf numFmtId="3" fontId="17" fillId="8" borderId="86" xfId="0" applyNumberFormat="1" applyFont="1" applyFill="1" applyBorder="1" applyAlignment="1">
      <alignment horizontal="center" vertical="center"/>
    </xf>
    <xf numFmtId="0" fontId="2" fillId="8" borderId="23" xfId="0" applyFont="1" applyFill="1" applyBorder="1"/>
    <xf numFmtId="0" fontId="16" fillId="0" borderId="83" xfId="0" applyFont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</cellXfs>
  <cellStyles count="1">
    <cellStyle name="Standard" xfId="0" builtinId="0"/>
  </cellStyles>
  <dxfs count="298"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</dxfs>
  <tableStyles count="113">
    <tableStyle name="GPP Block-style" pivot="0" count="3" xr9:uid="{00000000-0011-0000-FFFF-FFFF00000000}">
      <tableStyleElement type="headerRow" dxfId="297"/>
      <tableStyleElement type="firstRowStripe" dxfId="296"/>
      <tableStyleElement type="secondRowStripe" dxfId="295"/>
    </tableStyle>
    <tableStyle name="GPP Block-style 2" pivot="0" count="3" xr9:uid="{00000000-0011-0000-FFFF-FFFF01000000}">
      <tableStyleElement type="headerRow" dxfId="294"/>
      <tableStyleElement type="firstRowStripe" dxfId="293"/>
      <tableStyleElement type="secondRowStripe" dxfId="292"/>
    </tableStyle>
    <tableStyle name="GPP Block-style 3" pivot="0" count="2" xr9:uid="{00000000-0011-0000-FFFF-FFFF02000000}">
      <tableStyleElement type="firstRowStripe" dxfId="291"/>
      <tableStyleElement type="secondRowStripe" dxfId="290"/>
    </tableStyle>
    <tableStyle name="GPP Block-style 4" pivot="0" count="3" xr9:uid="{00000000-0011-0000-FFFF-FFFF03000000}">
      <tableStyleElement type="headerRow" dxfId="289"/>
      <tableStyleElement type="firstRowStripe" dxfId="288"/>
      <tableStyleElement type="secondRowStripe" dxfId="287"/>
    </tableStyle>
    <tableStyle name="GPP Block-style 5" pivot="0" count="3" xr9:uid="{00000000-0011-0000-FFFF-FFFF04000000}">
      <tableStyleElement type="headerRow" dxfId="286"/>
      <tableStyleElement type="firstRowStripe" dxfId="285"/>
      <tableStyleElement type="secondRowStripe" dxfId="284"/>
    </tableStyle>
    <tableStyle name="GPP Block-style 6" pivot="0" count="3" xr9:uid="{00000000-0011-0000-FFFF-FFFF05000000}">
      <tableStyleElement type="headerRow" dxfId="283"/>
      <tableStyleElement type="firstRowStripe" dxfId="282"/>
      <tableStyleElement type="secondRowStripe" dxfId="281"/>
    </tableStyle>
    <tableStyle name="GPP Block-style 7" pivot="0" count="3" xr9:uid="{00000000-0011-0000-FFFF-FFFF06000000}">
      <tableStyleElement type="headerRow" dxfId="280"/>
      <tableStyleElement type="firstRowStripe" dxfId="279"/>
      <tableStyleElement type="secondRowStripe" dxfId="278"/>
    </tableStyle>
    <tableStyle name="GPP Block-style 8" pivot="0" count="2" xr9:uid="{00000000-0011-0000-FFFF-FFFF07000000}">
      <tableStyleElement type="firstRowStripe" dxfId="277"/>
      <tableStyleElement type="secondRowStripe" dxfId="276"/>
    </tableStyle>
    <tableStyle name="GPP Block-style 9" pivot="0" count="2" xr9:uid="{00000000-0011-0000-FFFF-FFFF08000000}">
      <tableStyleElement type="firstRowStripe" dxfId="275"/>
      <tableStyleElement type="secondRowStripe" dxfId="274"/>
    </tableStyle>
    <tableStyle name="GPP Block-style 10" pivot="0" count="2" xr9:uid="{00000000-0011-0000-FFFF-FFFF09000000}">
      <tableStyleElement type="firstRowStripe" dxfId="273"/>
      <tableStyleElement type="secondRowStripe" dxfId="272"/>
    </tableStyle>
    <tableStyle name="GPP Block-style 11" pivot="0" count="2" xr9:uid="{00000000-0011-0000-FFFF-FFFF0A000000}">
      <tableStyleElement type="firstRowStripe" dxfId="271"/>
      <tableStyleElement type="secondRowStripe" dxfId="270"/>
    </tableStyle>
    <tableStyle name="GPP Block-style 12" pivot="0" count="2" xr9:uid="{00000000-0011-0000-FFFF-FFFF0B000000}">
      <tableStyleElement type="firstRowStripe" dxfId="269"/>
      <tableStyleElement type="secondRowStripe" dxfId="268"/>
    </tableStyle>
    <tableStyle name="GPP Block-style 13" pivot="0" count="3" xr9:uid="{00000000-0011-0000-FFFF-FFFF0C000000}">
      <tableStyleElement type="headerRow" dxfId="267"/>
      <tableStyleElement type="firstRowStripe" dxfId="266"/>
      <tableStyleElement type="secondRowStripe" dxfId="265"/>
    </tableStyle>
    <tableStyle name="GPP Block-style 14" pivot="0" count="2" xr9:uid="{00000000-0011-0000-FFFF-FFFF0D000000}">
      <tableStyleElement type="firstRowStripe" dxfId="264"/>
      <tableStyleElement type="secondRowStripe" dxfId="263"/>
    </tableStyle>
    <tableStyle name="GPP Block-style 15" pivot="0" count="3" xr9:uid="{00000000-0011-0000-FFFF-FFFF0E000000}">
      <tableStyleElement type="headerRow" dxfId="262"/>
      <tableStyleElement type="firstRowStripe" dxfId="261"/>
      <tableStyleElement type="secondRowStripe" dxfId="260"/>
    </tableStyle>
    <tableStyle name="GPP Block-style 16" pivot="0" count="3" xr9:uid="{00000000-0011-0000-FFFF-FFFF0F000000}">
      <tableStyleElement type="headerRow" dxfId="259"/>
      <tableStyleElement type="firstRowStripe" dxfId="258"/>
      <tableStyleElement type="secondRowStripe" dxfId="257"/>
    </tableStyle>
    <tableStyle name="GPP Block-style 17" pivot="0" count="3" xr9:uid="{00000000-0011-0000-FFFF-FFFF10000000}">
      <tableStyleElement type="headerRow" dxfId="256"/>
      <tableStyleElement type="firstRowStripe" dxfId="255"/>
      <tableStyleElement type="secondRowStripe" dxfId="254"/>
    </tableStyle>
    <tableStyle name="GPP Block-style 18" pivot="0" count="3" xr9:uid="{00000000-0011-0000-FFFF-FFFF11000000}">
      <tableStyleElement type="headerRow" dxfId="253"/>
      <tableStyleElement type="firstRowStripe" dxfId="252"/>
      <tableStyleElement type="secondRowStripe" dxfId="251"/>
    </tableStyle>
    <tableStyle name="GPP Block-style 19" pivot="0" count="3" xr9:uid="{00000000-0011-0000-FFFF-FFFF12000000}">
      <tableStyleElement type="headerRow" dxfId="250"/>
      <tableStyleElement type="firstRowStripe" dxfId="249"/>
      <tableStyleElement type="secondRowStripe" dxfId="248"/>
    </tableStyle>
    <tableStyle name="GPP Block-style 20" pivot="0" count="2" xr9:uid="{00000000-0011-0000-FFFF-FFFF13000000}">
      <tableStyleElement type="firstRowStripe" dxfId="247"/>
      <tableStyleElement type="secondRowStripe" dxfId="246"/>
    </tableStyle>
    <tableStyle name="GPP Block-style 21" pivot="0" count="3" xr9:uid="{00000000-0011-0000-FFFF-FFFF14000000}">
      <tableStyleElement type="headerRow" dxfId="245"/>
      <tableStyleElement type="firstRowStripe" dxfId="244"/>
      <tableStyleElement type="secondRowStripe" dxfId="243"/>
    </tableStyle>
    <tableStyle name="GPP Block-style 22" pivot="0" count="2" xr9:uid="{00000000-0011-0000-FFFF-FFFF15000000}">
      <tableStyleElement type="firstRowStripe" dxfId="242"/>
      <tableStyleElement type="secondRowStripe" dxfId="241"/>
    </tableStyle>
    <tableStyle name="GPP Block-style 23" pivot="0" count="3" xr9:uid="{00000000-0011-0000-FFFF-FFFF16000000}">
      <tableStyleElement type="headerRow" dxfId="240"/>
      <tableStyleElement type="firstRowStripe" dxfId="239"/>
      <tableStyleElement type="secondRowStripe" dxfId="238"/>
    </tableStyle>
    <tableStyle name="GPP Block-style 24" pivot="0" count="2" xr9:uid="{00000000-0011-0000-FFFF-FFFF17000000}">
      <tableStyleElement type="firstRowStripe" dxfId="237"/>
      <tableStyleElement type="secondRowStripe" dxfId="236"/>
    </tableStyle>
    <tableStyle name="GPP Block-style 25" pivot="0" count="2" xr9:uid="{00000000-0011-0000-FFFF-FFFF18000000}">
      <tableStyleElement type="firstRowStripe" dxfId="235"/>
      <tableStyleElement type="secondRowStripe" dxfId="234"/>
    </tableStyle>
    <tableStyle name="GPP Block-style 26" pivot="0" count="3" xr9:uid="{00000000-0011-0000-FFFF-FFFF19000000}">
      <tableStyleElement type="headerRow" dxfId="233"/>
      <tableStyleElement type="firstRowStripe" dxfId="232"/>
      <tableStyleElement type="secondRowStripe" dxfId="231"/>
    </tableStyle>
    <tableStyle name="GPP Block-style 27" pivot="0" count="2" xr9:uid="{00000000-0011-0000-FFFF-FFFF1A000000}">
      <tableStyleElement type="firstRowStripe" dxfId="230"/>
      <tableStyleElement type="secondRowStripe" dxfId="229"/>
    </tableStyle>
    <tableStyle name="GPP Block-style 28" pivot="0" count="2" xr9:uid="{00000000-0011-0000-FFFF-FFFF1B000000}">
      <tableStyleElement type="firstRowStripe" dxfId="228"/>
      <tableStyleElement type="secondRowStripe" dxfId="227"/>
    </tableStyle>
    <tableStyle name="GPP Block-style 29" pivot="0" count="3" xr9:uid="{00000000-0011-0000-FFFF-FFFF1C000000}">
      <tableStyleElement type="headerRow" dxfId="226"/>
      <tableStyleElement type="firstRowStripe" dxfId="225"/>
      <tableStyleElement type="secondRowStripe" dxfId="224"/>
    </tableStyle>
    <tableStyle name="GPP Block-style 30" pivot="0" count="2" xr9:uid="{00000000-0011-0000-FFFF-FFFF1D000000}">
      <tableStyleElement type="firstRowStripe" dxfId="223"/>
      <tableStyleElement type="secondRowStripe" dxfId="222"/>
    </tableStyle>
    <tableStyle name="GPP Block-style 31" pivot="0" count="2" xr9:uid="{00000000-0011-0000-FFFF-FFFF1E000000}">
      <tableStyleElement type="firstRowStripe" dxfId="221"/>
      <tableStyleElement type="secondRowStripe" dxfId="220"/>
    </tableStyle>
    <tableStyle name="Block I-style" pivot="0" count="2" xr9:uid="{00000000-0011-0000-FFFF-FFFF1F000000}">
      <tableStyleElement type="firstRowStripe" dxfId="219"/>
      <tableStyleElement type="secondRowStripe" dxfId="218"/>
    </tableStyle>
    <tableStyle name="Block I-style 2" pivot="0" count="3" xr9:uid="{00000000-0011-0000-FFFF-FFFF20000000}">
      <tableStyleElement type="headerRow" dxfId="217"/>
      <tableStyleElement type="firstRowStripe" dxfId="216"/>
      <tableStyleElement type="secondRowStripe" dxfId="215"/>
    </tableStyle>
    <tableStyle name="Block I-style 3" pivot="0" count="3" xr9:uid="{00000000-0011-0000-FFFF-FFFF21000000}">
      <tableStyleElement type="headerRow" dxfId="214"/>
      <tableStyleElement type="firstRowStripe" dxfId="213"/>
      <tableStyleElement type="secondRowStripe" dxfId="212"/>
    </tableStyle>
    <tableStyle name="Block I-style 4" pivot="0" count="2" xr9:uid="{00000000-0011-0000-FFFF-FFFF22000000}">
      <tableStyleElement type="firstRowStripe" dxfId="211"/>
      <tableStyleElement type="secondRowStripe" dxfId="210"/>
    </tableStyle>
    <tableStyle name="Block I-style 5" pivot="0" count="2" xr9:uid="{00000000-0011-0000-FFFF-FFFF23000000}">
      <tableStyleElement type="firstRowStripe" dxfId="209"/>
      <tableStyleElement type="secondRowStripe" dxfId="208"/>
    </tableStyle>
    <tableStyle name="Block I-style 6" pivot="0" count="3" xr9:uid="{00000000-0011-0000-FFFF-FFFF24000000}">
      <tableStyleElement type="headerRow" dxfId="207"/>
      <tableStyleElement type="firstRowStripe" dxfId="206"/>
      <tableStyleElement type="secondRowStripe" dxfId="205"/>
    </tableStyle>
    <tableStyle name="Block I-style 7" pivot="0" count="3" xr9:uid="{00000000-0011-0000-FFFF-FFFF25000000}">
      <tableStyleElement type="headerRow" dxfId="204"/>
      <tableStyleElement type="firstRowStripe" dxfId="203"/>
      <tableStyleElement type="secondRowStripe" dxfId="202"/>
    </tableStyle>
    <tableStyle name="Block I-style 8" pivot="0" count="3" xr9:uid="{00000000-0011-0000-FFFF-FFFF26000000}">
      <tableStyleElement type="headerRow" dxfId="201"/>
      <tableStyleElement type="firstRowStripe" dxfId="200"/>
      <tableStyleElement type="secondRowStripe" dxfId="199"/>
    </tableStyle>
    <tableStyle name="Block I-style 9" pivot="0" count="3" xr9:uid="{00000000-0011-0000-FFFF-FFFF27000000}">
      <tableStyleElement type="headerRow" dxfId="198"/>
      <tableStyleElement type="firstRowStripe" dxfId="197"/>
      <tableStyleElement type="secondRowStripe" dxfId="196"/>
    </tableStyle>
    <tableStyle name="Block I-style 10" pivot="0" count="3" xr9:uid="{00000000-0011-0000-FFFF-FFFF28000000}">
      <tableStyleElement type="headerRow" dxfId="195"/>
      <tableStyleElement type="firstRowStripe" dxfId="194"/>
      <tableStyleElement type="secondRowStripe" dxfId="193"/>
    </tableStyle>
    <tableStyle name="Block I-style 11" pivot="0" count="3" xr9:uid="{00000000-0011-0000-FFFF-FFFF29000000}">
      <tableStyleElement type="headerRow" dxfId="192"/>
      <tableStyleElement type="firstRowStripe" dxfId="191"/>
      <tableStyleElement type="secondRowStripe" dxfId="190"/>
    </tableStyle>
    <tableStyle name="Block I-style 12" pivot="0" count="2" xr9:uid="{00000000-0011-0000-FFFF-FFFF2A000000}">
      <tableStyleElement type="firstRowStripe" dxfId="189"/>
      <tableStyleElement type="secondRowStripe" dxfId="188"/>
    </tableStyle>
    <tableStyle name="Block I-style 13" pivot="0" count="3" xr9:uid="{00000000-0011-0000-FFFF-FFFF2B000000}">
      <tableStyleElement type="headerRow" dxfId="187"/>
      <tableStyleElement type="firstRowStripe" dxfId="186"/>
      <tableStyleElement type="secondRowStripe" dxfId="185"/>
    </tableStyle>
    <tableStyle name="Block I-style 14" pivot="0" count="3" xr9:uid="{00000000-0011-0000-FFFF-FFFF2C000000}">
      <tableStyleElement type="headerRow" dxfId="184"/>
      <tableStyleElement type="firstRowStripe" dxfId="183"/>
      <tableStyleElement type="secondRowStripe" dxfId="182"/>
    </tableStyle>
    <tableStyle name="Block I-style 15" pivot="0" count="2" xr9:uid="{00000000-0011-0000-FFFF-FFFF2D000000}">
      <tableStyleElement type="firstRowStripe" dxfId="181"/>
      <tableStyleElement type="secondRowStripe" dxfId="180"/>
    </tableStyle>
    <tableStyle name="Block I-style 16" pivot="0" count="2" xr9:uid="{00000000-0011-0000-FFFF-FFFF2E000000}">
      <tableStyleElement type="firstRowStripe" dxfId="179"/>
      <tableStyleElement type="secondRowStripe" dxfId="178"/>
    </tableStyle>
    <tableStyle name="Block I-style 17" pivot="0" count="3" xr9:uid="{00000000-0011-0000-FFFF-FFFF2F000000}">
      <tableStyleElement type="headerRow" dxfId="177"/>
      <tableStyleElement type="firstRowStripe" dxfId="176"/>
      <tableStyleElement type="secondRowStripe" dxfId="175"/>
    </tableStyle>
    <tableStyle name="Block I-style 18" pivot="0" count="3" xr9:uid="{00000000-0011-0000-FFFF-FFFF30000000}">
      <tableStyleElement type="headerRow" dxfId="174"/>
      <tableStyleElement type="firstRowStripe" dxfId="173"/>
      <tableStyleElement type="secondRowStripe" dxfId="172"/>
    </tableStyle>
    <tableStyle name="Block I-style 19" pivot="0" count="3" xr9:uid="{00000000-0011-0000-FFFF-FFFF31000000}">
      <tableStyleElement type="headerRow" dxfId="171"/>
      <tableStyleElement type="firstRowStripe" dxfId="170"/>
      <tableStyleElement type="secondRowStripe" dxfId="169"/>
    </tableStyle>
    <tableStyle name="Block I-style 20" pivot="0" count="2" xr9:uid="{00000000-0011-0000-FFFF-FFFF32000000}">
      <tableStyleElement type="firstRowStripe" dxfId="168"/>
      <tableStyleElement type="secondRowStripe" dxfId="167"/>
    </tableStyle>
    <tableStyle name="Block I-style 21" pivot="0" count="3" xr9:uid="{00000000-0011-0000-FFFF-FFFF33000000}">
      <tableStyleElement type="headerRow" dxfId="166"/>
      <tableStyleElement type="firstRowStripe" dxfId="165"/>
      <tableStyleElement type="secondRowStripe" dxfId="164"/>
    </tableStyle>
    <tableStyle name="Block I-style 22" pivot="0" count="2" xr9:uid="{00000000-0011-0000-FFFF-FFFF34000000}">
      <tableStyleElement type="firstRowStripe" dxfId="163"/>
      <tableStyleElement type="secondRowStripe" dxfId="162"/>
    </tableStyle>
    <tableStyle name="Block I-style 23" pivot="0" count="2" xr9:uid="{00000000-0011-0000-FFFF-FFFF35000000}">
      <tableStyleElement type="firstRowStripe" dxfId="161"/>
      <tableStyleElement type="secondRowStripe" dxfId="160"/>
    </tableStyle>
    <tableStyle name="Block I-style 24" pivot="0" count="2" xr9:uid="{00000000-0011-0000-FFFF-FFFF36000000}">
      <tableStyleElement type="firstRowStripe" dxfId="159"/>
      <tableStyleElement type="secondRowStripe" dxfId="158"/>
    </tableStyle>
    <tableStyle name="Block I-style 25" pivot="0" count="3" xr9:uid="{00000000-0011-0000-FFFF-FFFF37000000}">
      <tableStyleElement type="headerRow" dxfId="157"/>
      <tableStyleElement type="firstRowStripe" dxfId="156"/>
      <tableStyleElement type="secondRowStripe" dxfId="155"/>
    </tableStyle>
    <tableStyle name="Block I-style 26" pivot="0" count="2" xr9:uid="{00000000-0011-0000-FFFF-FFFF38000000}">
      <tableStyleElement type="firstRowStripe" dxfId="154"/>
      <tableStyleElement type="secondRowStripe" dxfId="153"/>
    </tableStyle>
    <tableStyle name="Block I-style 27" pivot="0" count="3" xr9:uid="{00000000-0011-0000-FFFF-FFFF39000000}">
      <tableStyleElement type="headerRow" dxfId="152"/>
      <tableStyleElement type="firstRowStripe" dxfId="151"/>
      <tableStyleElement type="secondRowStripe" dxfId="150"/>
    </tableStyle>
    <tableStyle name="Block I-style 28" pivot="0" count="3" xr9:uid="{00000000-0011-0000-FFFF-FFFF3A000000}">
      <tableStyleElement type="headerRow" dxfId="149"/>
      <tableStyleElement type="firstRowStripe" dxfId="148"/>
      <tableStyleElement type="secondRowStripe" dxfId="147"/>
    </tableStyle>
    <tableStyle name="Block I-style 29" pivot="0" count="2" xr9:uid="{00000000-0011-0000-FFFF-FFFF3B000000}">
      <tableStyleElement type="firstRowStripe" dxfId="146"/>
      <tableStyleElement type="secondRowStripe" dxfId="145"/>
    </tableStyle>
    <tableStyle name="Block I-style 30" pivot="0" count="3" xr9:uid="{00000000-0011-0000-FFFF-FFFF3C000000}">
      <tableStyleElement type="headerRow" dxfId="144"/>
      <tableStyleElement type="firstRowStripe" dxfId="143"/>
      <tableStyleElement type="secondRowStripe" dxfId="142"/>
    </tableStyle>
    <tableStyle name="Block I-style 31" pivot="0" count="2" xr9:uid="{00000000-0011-0000-FFFF-FFFF3D000000}">
      <tableStyleElement type="firstRowStripe" dxfId="141"/>
      <tableStyleElement type="secondRowStripe" dxfId="140"/>
    </tableStyle>
    <tableStyle name="Block I-style 32" pivot="0" count="2" xr9:uid="{00000000-0011-0000-FFFF-FFFF3E000000}">
      <tableStyleElement type="firstRowStripe" dxfId="139"/>
      <tableStyleElement type="secondRowStripe" dxfId="138"/>
    </tableStyle>
    <tableStyle name="Block I-style 33" pivot="0" count="2" xr9:uid="{00000000-0011-0000-FFFF-FFFF3F000000}">
      <tableStyleElement type="firstRowStripe" dxfId="137"/>
      <tableStyleElement type="secondRowStripe" dxfId="136"/>
    </tableStyle>
    <tableStyle name="Block I-style 34" pivot="0" count="3" xr9:uid="{00000000-0011-0000-FFFF-FFFF40000000}">
      <tableStyleElement type="headerRow" dxfId="135"/>
      <tableStyleElement type="firstRowStripe" dxfId="134"/>
      <tableStyleElement type="secondRowStripe" dxfId="133"/>
    </tableStyle>
    <tableStyle name="Block I-style 35" pivot="0" count="3" xr9:uid="{00000000-0011-0000-FFFF-FFFF41000000}">
      <tableStyleElement type="headerRow" dxfId="132"/>
      <tableStyleElement type="firstRowStripe" dxfId="131"/>
      <tableStyleElement type="secondRowStripe" dxfId="130"/>
    </tableStyle>
    <tableStyle name="Block II-style" pivot="0" count="3" xr9:uid="{00000000-0011-0000-FFFF-FFFF42000000}">
      <tableStyleElement type="headerRow" dxfId="129"/>
      <tableStyleElement type="firstRowStripe" dxfId="128"/>
      <tableStyleElement type="secondRowStripe" dxfId="127"/>
    </tableStyle>
    <tableStyle name="Block II-style 2" pivot="0" count="3" xr9:uid="{00000000-0011-0000-FFFF-FFFF43000000}">
      <tableStyleElement type="headerRow" dxfId="126"/>
      <tableStyleElement type="firstRowStripe" dxfId="125"/>
      <tableStyleElement type="secondRowStripe" dxfId="124"/>
    </tableStyle>
    <tableStyle name="Block II-style 3" pivot="0" count="3" xr9:uid="{00000000-0011-0000-FFFF-FFFF44000000}">
      <tableStyleElement type="headerRow" dxfId="123"/>
      <tableStyleElement type="firstRowStripe" dxfId="122"/>
      <tableStyleElement type="secondRowStripe" dxfId="121"/>
    </tableStyle>
    <tableStyle name="Block II-style 4" pivot="0" count="2" xr9:uid="{00000000-0011-0000-FFFF-FFFF45000000}">
      <tableStyleElement type="firstRowStripe" dxfId="120"/>
      <tableStyleElement type="secondRowStripe" dxfId="119"/>
    </tableStyle>
    <tableStyle name="Block II-style 5" pivot="0" count="3" xr9:uid="{00000000-0011-0000-FFFF-FFFF46000000}">
      <tableStyleElement type="headerRow" dxfId="118"/>
      <tableStyleElement type="firstRowStripe" dxfId="117"/>
      <tableStyleElement type="secondRowStripe" dxfId="116"/>
    </tableStyle>
    <tableStyle name="Block II-style 6" pivot="0" count="3" xr9:uid="{00000000-0011-0000-FFFF-FFFF47000000}">
      <tableStyleElement type="headerRow" dxfId="115"/>
      <tableStyleElement type="firstRowStripe" dxfId="114"/>
      <tableStyleElement type="secondRowStripe" dxfId="113"/>
    </tableStyle>
    <tableStyle name="Block II-style 7" pivot="0" count="3" xr9:uid="{00000000-0011-0000-FFFF-FFFF48000000}">
      <tableStyleElement type="headerRow" dxfId="112"/>
      <tableStyleElement type="firstRowStripe" dxfId="111"/>
      <tableStyleElement type="secondRowStripe" dxfId="110"/>
    </tableStyle>
    <tableStyle name="Block II-style 8" pivot="0" count="2" xr9:uid="{00000000-0011-0000-FFFF-FFFF49000000}">
      <tableStyleElement type="firstRowStripe" dxfId="109"/>
      <tableStyleElement type="secondRowStripe" dxfId="108"/>
    </tableStyle>
    <tableStyle name="Block II-style 9" pivot="0" count="2" xr9:uid="{00000000-0011-0000-FFFF-FFFF4A000000}">
      <tableStyleElement type="firstRowStripe" dxfId="107"/>
      <tableStyleElement type="secondRowStripe" dxfId="106"/>
    </tableStyle>
    <tableStyle name="Block II-style 10" pivot="0" count="2" xr9:uid="{00000000-0011-0000-FFFF-FFFF4B000000}">
      <tableStyleElement type="firstRowStripe" dxfId="105"/>
      <tableStyleElement type="secondRowStripe" dxfId="104"/>
    </tableStyle>
    <tableStyle name="Block II-style 11" pivot="0" count="3" xr9:uid="{00000000-0011-0000-FFFF-FFFF4C000000}">
      <tableStyleElement type="headerRow" dxfId="103"/>
      <tableStyleElement type="firstRowStripe" dxfId="102"/>
      <tableStyleElement type="secondRowStripe" dxfId="101"/>
    </tableStyle>
    <tableStyle name="Block II-style 12" pivot="0" count="3" xr9:uid="{00000000-0011-0000-FFFF-FFFF4D000000}">
      <tableStyleElement type="headerRow" dxfId="100"/>
      <tableStyleElement type="firstRowStripe" dxfId="99"/>
      <tableStyleElement type="secondRowStripe" dxfId="98"/>
    </tableStyle>
    <tableStyle name="Block II-style 13" pivot="0" count="3" xr9:uid="{00000000-0011-0000-FFFF-FFFF4E000000}">
      <tableStyleElement type="headerRow" dxfId="97"/>
      <tableStyleElement type="firstRowStripe" dxfId="96"/>
      <tableStyleElement type="secondRowStripe" dxfId="95"/>
    </tableStyle>
    <tableStyle name="Block II-style 14" pivot="0" count="2" xr9:uid="{00000000-0011-0000-FFFF-FFFF4F000000}">
      <tableStyleElement type="firstRowStripe" dxfId="94"/>
      <tableStyleElement type="secondRowStripe" dxfId="93"/>
    </tableStyle>
    <tableStyle name="Block II-style 15" pivot="0" count="3" xr9:uid="{00000000-0011-0000-FFFF-FFFF50000000}">
      <tableStyleElement type="headerRow" dxfId="92"/>
      <tableStyleElement type="firstRowStripe" dxfId="91"/>
      <tableStyleElement type="secondRowStripe" dxfId="90"/>
    </tableStyle>
    <tableStyle name="Block II-style 16" pivot="0" count="3" xr9:uid="{00000000-0011-0000-FFFF-FFFF51000000}">
      <tableStyleElement type="headerRow" dxfId="89"/>
      <tableStyleElement type="firstRowStripe" dxfId="88"/>
      <tableStyleElement type="secondRowStripe" dxfId="87"/>
    </tableStyle>
    <tableStyle name="Block II-style 17" pivot="0" count="2" xr9:uid="{00000000-0011-0000-FFFF-FFFF52000000}">
      <tableStyleElement type="firstRowStripe" dxfId="86"/>
      <tableStyleElement type="secondRowStripe" dxfId="85"/>
    </tableStyle>
    <tableStyle name="Block II-style 18" pivot="0" count="3" xr9:uid="{00000000-0011-0000-FFFF-FFFF53000000}">
      <tableStyleElement type="headerRow" dxfId="84"/>
      <tableStyleElement type="firstRowStripe" dxfId="83"/>
      <tableStyleElement type="secondRowStripe" dxfId="82"/>
    </tableStyle>
    <tableStyle name="Block II-style 19" pivot="0" count="3" xr9:uid="{00000000-0011-0000-FFFF-FFFF54000000}">
      <tableStyleElement type="headerRow" dxfId="81"/>
      <tableStyleElement type="firstRowStripe" dxfId="80"/>
      <tableStyleElement type="secondRowStripe" dxfId="79"/>
    </tableStyle>
    <tableStyle name="Block II-style 20" pivot="0" count="3" xr9:uid="{00000000-0011-0000-FFFF-FFFF55000000}">
      <tableStyleElement type="headerRow" dxfId="78"/>
      <tableStyleElement type="firstRowStripe" dxfId="77"/>
      <tableStyleElement type="secondRowStripe" dxfId="76"/>
    </tableStyle>
    <tableStyle name="Block II-style 21" pivot="0" count="3" xr9:uid="{00000000-0011-0000-FFFF-FFFF56000000}">
      <tableStyleElement type="headerRow" dxfId="75"/>
      <tableStyleElement type="firstRowStripe" dxfId="74"/>
      <tableStyleElement type="secondRowStripe" dxfId="73"/>
    </tableStyle>
    <tableStyle name="Block II-style 22" pivot="0" count="3" xr9:uid="{00000000-0011-0000-FFFF-FFFF57000000}">
      <tableStyleElement type="headerRow" dxfId="72"/>
      <tableStyleElement type="firstRowStripe" dxfId="71"/>
      <tableStyleElement type="secondRowStripe" dxfId="70"/>
    </tableStyle>
    <tableStyle name="Block II-style 23" pivot="0" count="3" xr9:uid="{00000000-0011-0000-FFFF-FFFF58000000}">
      <tableStyleElement type="headerRow" dxfId="69"/>
      <tableStyleElement type="firstRowStripe" dxfId="68"/>
      <tableStyleElement type="secondRowStripe" dxfId="67"/>
    </tableStyle>
    <tableStyle name="Block II-style 24" pivot="0" count="3" xr9:uid="{00000000-0011-0000-FFFF-FFFF59000000}">
      <tableStyleElement type="headerRow" dxfId="66"/>
      <tableStyleElement type="firstRowStripe" dxfId="65"/>
      <tableStyleElement type="secondRowStripe" dxfId="64"/>
    </tableStyle>
    <tableStyle name="Block II-style 25" pivot="0" count="3" xr9:uid="{00000000-0011-0000-FFFF-FFFF5A000000}">
      <tableStyleElement type="headerRow" dxfId="63"/>
      <tableStyleElement type="firstRowStripe" dxfId="62"/>
      <tableStyleElement type="secondRowStripe" dxfId="61"/>
    </tableStyle>
    <tableStyle name="Block II-style 26" pivot="0" count="3" xr9:uid="{00000000-0011-0000-FFFF-FFFF5B000000}">
      <tableStyleElement type="headerRow" dxfId="60"/>
      <tableStyleElement type="firstRowStripe" dxfId="59"/>
      <tableStyleElement type="secondRowStripe" dxfId="58"/>
    </tableStyle>
    <tableStyle name="Block III-style" pivot="0" count="2" xr9:uid="{00000000-0011-0000-FFFF-FFFF5C000000}">
      <tableStyleElement type="firstRowStripe" dxfId="57"/>
      <tableStyleElement type="secondRowStripe" dxfId="56"/>
    </tableStyle>
    <tableStyle name="Block III-style 2" pivot="0" count="3" xr9:uid="{00000000-0011-0000-FFFF-FFFF5D000000}">
      <tableStyleElement type="headerRow" dxfId="55"/>
      <tableStyleElement type="firstRowStripe" dxfId="54"/>
      <tableStyleElement type="secondRowStripe" dxfId="53"/>
    </tableStyle>
    <tableStyle name="Block III-style 3" pivot="0" count="3" xr9:uid="{00000000-0011-0000-FFFF-FFFF5E000000}">
      <tableStyleElement type="headerRow" dxfId="52"/>
      <tableStyleElement type="firstRowStripe" dxfId="51"/>
      <tableStyleElement type="secondRowStripe" dxfId="50"/>
    </tableStyle>
    <tableStyle name="Block III-style 4" pivot="0" count="3" xr9:uid="{00000000-0011-0000-FFFF-FFFF5F000000}">
      <tableStyleElement type="headerRow" dxfId="49"/>
      <tableStyleElement type="firstRowStripe" dxfId="48"/>
      <tableStyleElement type="secondRowStripe" dxfId="47"/>
    </tableStyle>
    <tableStyle name="Block III-style 5" pivot="0" count="2" xr9:uid="{00000000-0011-0000-FFFF-FFFF60000000}">
      <tableStyleElement type="firstRowStripe" dxfId="46"/>
      <tableStyleElement type="secondRowStripe" dxfId="45"/>
    </tableStyle>
    <tableStyle name="Block III-style 6" pivot="0" count="3" xr9:uid="{00000000-0011-0000-FFFF-FFFF61000000}">
      <tableStyleElement type="headerRow" dxfId="44"/>
      <tableStyleElement type="firstRowStripe" dxfId="43"/>
      <tableStyleElement type="secondRowStripe" dxfId="42"/>
    </tableStyle>
    <tableStyle name="Block III-style 7" pivot="0" count="3" xr9:uid="{00000000-0011-0000-FFFF-FFFF62000000}">
      <tableStyleElement type="headerRow" dxfId="41"/>
      <tableStyleElement type="firstRowStripe" dxfId="40"/>
      <tableStyleElement type="secondRowStripe" dxfId="39"/>
    </tableStyle>
    <tableStyle name="Block III-style 8" pivot="0" count="2" xr9:uid="{00000000-0011-0000-FFFF-FFFF63000000}">
      <tableStyleElement type="firstRowStripe" dxfId="38"/>
      <tableStyleElement type="secondRowStripe" dxfId="37"/>
    </tableStyle>
    <tableStyle name="Block III-style 9" pivot="0" count="3" xr9:uid="{00000000-0011-0000-FFFF-FFFF64000000}">
      <tableStyleElement type="headerRow" dxfId="36"/>
      <tableStyleElement type="firstRowStripe" dxfId="35"/>
      <tableStyleElement type="secondRowStripe" dxfId="34"/>
    </tableStyle>
    <tableStyle name="Block III-style 10" pivot="0" count="3" xr9:uid="{00000000-0011-0000-FFFF-FFFF65000000}">
      <tableStyleElement type="headerRow" dxfId="33"/>
      <tableStyleElement type="firstRowStripe" dxfId="32"/>
      <tableStyleElement type="secondRowStripe" dxfId="31"/>
    </tableStyle>
    <tableStyle name="Block III-style 11" pivot="0" count="3" xr9:uid="{00000000-0011-0000-FFFF-FFFF66000000}">
      <tableStyleElement type="headerRow" dxfId="30"/>
      <tableStyleElement type="firstRowStripe" dxfId="29"/>
      <tableStyleElement type="secondRowStripe" dxfId="28"/>
    </tableStyle>
    <tableStyle name="Block III-style 12" pivot="0" count="3" xr9:uid="{00000000-0011-0000-FFFF-FFFF67000000}">
      <tableStyleElement type="headerRow" dxfId="27"/>
      <tableStyleElement type="firstRowStripe" dxfId="26"/>
      <tableStyleElement type="secondRowStripe" dxfId="25"/>
    </tableStyle>
    <tableStyle name="Block III-style 13" pivot="0" count="3" xr9:uid="{00000000-0011-0000-FFFF-FFFF68000000}">
      <tableStyleElement type="headerRow" dxfId="24"/>
      <tableStyleElement type="firstRowStripe" dxfId="23"/>
      <tableStyleElement type="secondRowStripe" dxfId="22"/>
    </tableStyle>
    <tableStyle name="Block III-style 14" pivot="0" count="3" xr9:uid="{00000000-0011-0000-FFFF-FFFF69000000}">
      <tableStyleElement type="headerRow" dxfId="21"/>
      <tableStyleElement type="firstRowStripe" dxfId="20"/>
      <tableStyleElement type="secondRowStripe" dxfId="19"/>
    </tableStyle>
    <tableStyle name="Block III-style 15" pivot="0" count="3" xr9:uid="{00000000-0011-0000-FFFF-FFFF6A000000}">
      <tableStyleElement type="headerRow" dxfId="18"/>
      <tableStyleElement type="firstRowStripe" dxfId="17"/>
      <tableStyleElement type="secondRowStripe" dxfId="16"/>
    </tableStyle>
    <tableStyle name="Block III-style 16" pivot="0" count="3" xr9:uid="{00000000-0011-0000-FFFF-FFFF6B000000}">
      <tableStyleElement type="headerRow" dxfId="15"/>
      <tableStyleElement type="firstRowStripe" dxfId="14"/>
      <tableStyleElement type="secondRowStripe" dxfId="13"/>
    </tableStyle>
    <tableStyle name="Block III-style 17" pivot="0" count="3" xr9:uid="{00000000-0011-0000-FFFF-FFFF6C000000}">
      <tableStyleElement type="headerRow" dxfId="12"/>
      <tableStyleElement type="firstRowStripe" dxfId="11"/>
      <tableStyleElement type="secondRowStripe" dxfId="10"/>
    </tableStyle>
    <tableStyle name="Block III-style 18" pivot="0" count="2" xr9:uid="{00000000-0011-0000-FFFF-FFFF6D000000}">
      <tableStyleElement type="firstRowStripe" dxfId="9"/>
      <tableStyleElement type="secondRowStripe" dxfId="8"/>
    </tableStyle>
    <tableStyle name="Block III-style 19" pivot="0" count="2" xr9:uid="{00000000-0011-0000-FFFF-FFFF6E000000}">
      <tableStyleElement type="firstRowStripe" dxfId="7"/>
      <tableStyleElement type="secondRowStripe" dxfId="6"/>
    </tableStyle>
    <tableStyle name="Block III-style 20" pivot="0" count="3" xr9:uid="{00000000-0011-0000-FFFF-FFFF6F000000}">
      <tableStyleElement type="headerRow" dxfId="5"/>
      <tableStyleElement type="firstRowStripe" dxfId="4"/>
      <tableStyleElement type="secondRowStripe" dxfId="3"/>
    </tableStyle>
    <tableStyle name="Block III-style 21" pivot="0" count="3" xr9:uid="{00000000-0011-0000-FFFF-FFFF7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M78:U103">
  <tableColumns count="9">
    <tableColumn id="1" xr3:uid="{00000000-0010-0000-0000-000001000000}" name="Ziel Wdh."/>
    <tableColumn id="2" xr3:uid="{00000000-0010-0000-0000-000002000000}" name="Ziel RPE"/>
    <tableColumn id="3" xr3:uid="{00000000-0010-0000-0000-000003000000}" name="%"/>
    <tableColumn id="4" xr3:uid="{00000000-0010-0000-0000-000004000000}" name="Gewicht min"/>
    <tableColumn id="5" xr3:uid="{00000000-0010-0000-0000-000005000000}" name="Gewicht max"/>
    <tableColumn id="6" xr3:uid="{00000000-0010-0000-0000-000006000000}" name="Gewicht"/>
    <tableColumn id="7" xr3:uid="{00000000-0010-0000-0000-000007000000}" name="Wdh"/>
    <tableColumn id="8" xr3:uid="{00000000-0010-0000-0000-000008000000}" name="RPE"/>
    <tableColumn id="9" xr3:uid="{00000000-0010-0000-0000-000009000000}" name="e1RM"/>
  </tableColumns>
  <tableStyleInfo name="GPP Block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L51:L70" headerRowCount="0">
  <tableColumns count="1">
    <tableColumn id="1" xr3:uid="{00000000-0010-0000-0900-000001000000}" name="Column1"/>
  </tableColumns>
  <tableStyleInfo name="GPP Block-style 10" showFirstColumn="1" showLastColumn="1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00000000-000C-0000-FFFF-FFFF63000000}" name="Table_100" displayName="Table_100" ref="AI109:AQ114" headerRowCount="0">
  <tableColumns count="9">
    <tableColumn id="1" xr3:uid="{00000000-0010-0000-6300-000001000000}" name="Column1"/>
    <tableColumn id="2" xr3:uid="{00000000-0010-0000-6300-000002000000}" name="Column2"/>
    <tableColumn id="3" xr3:uid="{00000000-0010-0000-6300-000003000000}" name="Column3"/>
    <tableColumn id="4" xr3:uid="{00000000-0010-0000-6300-000004000000}" name="Column4"/>
    <tableColumn id="5" xr3:uid="{00000000-0010-0000-6300-000005000000}" name="Column5"/>
    <tableColumn id="6" xr3:uid="{00000000-0010-0000-6300-000006000000}" name="Column6"/>
    <tableColumn id="7" xr3:uid="{00000000-0010-0000-6300-000007000000}" name="Column7"/>
    <tableColumn id="8" xr3:uid="{00000000-0010-0000-6300-000008000000}" name="Column8"/>
    <tableColumn id="9" xr3:uid="{00000000-0010-0000-6300-000009000000}" name="Column9"/>
  </tableColumns>
  <tableStyleInfo name="Block III-style 8" showFirstColumn="1" showLastColumn="1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0000000-000C-0000-FFFF-FFFF64000000}" name="Table_101" displayName="Table_101" ref="AT89:BB107">
  <tableColumns count="9">
    <tableColumn id="1" xr3:uid="{00000000-0010-0000-6400-000001000000}" name="Ziel Wdh."/>
    <tableColumn id="2" xr3:uid="{00000000-0010-0000-6400-000002000000}" name="Ziel RPE"/>
    <tableColumn id="3" xr3:uid="{00000000-0010-0000-6400-000003000000}" name="%"/>
    <tableColumn id="4" xr3:uid="{00000000-0010-0000-6400-000004000000}" name="Gewicht min"/>
    <tableColumn id="5" xr3:uid="{00000000-0010-0000-6400-000005000000}" name="Gewicht max"/>
    <tableColumn id="6" xr3:uid="{00000000-0010-0000-6400-000006000000}" name="Gewicht"/>
    <tableColumn id="7" xr3:uid="{00000000-0010-0000-6400-000007000000}" name="Wdh"/>
    <tableColumn id="8" xr3:uid="{00000000-0010-0000-6400-000008000000}" name="RPE"/>
    <tableColumn id="9" xr3:uid="{00000000-0010-0000-6400-000009000000}" name="e1RM"/>
  </tableColumns>
  <tableStyleInfo name="Block III-style 9" showFirstColumn="1" showLastColumn="1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00000000-000C-0000-FFFF-FFFF65000000}" name="Table_102" displayName="Table_102" ref="B36:J56">
  <tableColumns count="9">
    <tableColumn id="1" xr3:uid="{00000000-0010-0000-6500-000001000000}" name="Ziel Wdh."/>
    <tableColumn id="2" xr3:uid="{00000000-0010-0000-6500-000002000000}" name="Ziel RPE"/>
    <tableColumn id="3" xr3:uid="{00000000-0010-0000-6500-000003000000}" name="%"/>
    <tableColumn id="4" xr3:uid="{00000000-0010-0000-6500-000004000000}" name="Gewicht min"/>
    <tableColumn id="5" xr3:uid="{00000000-0010-0000-6500-000005000000}" name="Gewicht max"/>
    <tableColumn id="6" xr3:uid="{00000000-0010-0000-6500-000006000000}" name="Gewicht"/>
    <tableColumn id="7" xr3:uid="{00000000-0010-0000-6500-000007000000}" name="Wdh"/>
    <tableColumn id="8" xr3:uid="{00000000-0010-0000-6500-000008000000}" name="RPE"/>
    <tableColumn id="9" xr3:uid="{00000000-0010-0000-6500-000009000000}" name="e1RM"/>
  </tableColumns>
  <tableStyleInfo name="Block III-style 10" showFirstColumn="1" showLastColumn="1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00000000-000C-0000-FFFF-FFFF66000000}" name="Table_103" displayName="Table_103" ref="B60:J85">
  <tableColumns count="9">
    <tableColumn id="1" xr3:uid="{00000000-0010-0000-6600-000001000000}" name="Ziel Wdh."/>
    <tableColumn id="2" xr3:uid="{00000000-0010-0000-6600-000002000000}" name="Ziel RPE"/>
    <tableColumn id="3" xr3:uid="{00000000-0010-0000-6600-000003000000}" name="%"/>
    <tableColumn id="4" xr3:uid="{00000000-0010-0000-6600-000004000000}" name="Gewicht min"/>
    <tableColumn id="5" xr3:uid="{00000000-0010-0000-6600-000005000000}" name="Gewicht max"/>
    <tableColumn id="6" xr3:uid="{00000000-0010-0000-6600-000006000000}" name="Gewicht"/>
    <tableColumn id="7" xr3:uid="{00000000-0010-0000-6600-000007000000}" name="Wdh"/>
    <tableColumn id="8" xr3:uid="{00000000-0010-0000-6600-000008000000}" name="RPE"/>
    <tableColumn id="9" xr3:uid="{00000000-0010-0000-6600-000009000000}" name="e1RM"/>
  </tableColumns>
  <tableStyleInfo name="Block III-style 11" showFirstColumn="1" showLastColumn="1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00000000-000C-0000-FFFF-FFFF67000000}" name="Table_104" displayName="Table_104" ref="AI60:AQ87">
  <tableColumns count="9">
    <tableColumn id="1" xr3:uid="{00000000-0010-0000-6700-000001000000}" name="Ziel Wdh."/>
    <tableColumn id="2" xr3:uid="{00000000-0010-0000-6700-000002000000}" name="Ziel RPE"/>
    <tableColumn id="3" xr3:uid="{00000000-0010-0000-6700-000003000000}" name="%"/>
    <tableColumn id="4" xr3:uid="{00000000-0010-0000-6700-000004000000}" name="Gewicht min"/>
    <tableColumn id="5" xr3:uid="{00000000-0010-0000-6700-000005000000}" name="Gewicht max"/>
    <tableColumn id="6" xr3:uid="{00000000-0010-0000-6700-000006000000}" name="Gewicht"/>
    <tableColumn id="7" xr3:uid="{00000000-0010-0000-6700-000007000000}" name="Wdh"/>
    <tableColumn id="8" xr3:uid="{00000000-0010-0000-6700-000008000000}" name="RPE"/>
    <tableColumn id="9" xr3:uid="{00000000-0010-0000-6700-000009000000}" name="e1RM"/>
  </tableColumns>
  <tableStyleInfo name="Block III-style 12" showFirstColumn="1" showLastColumn="1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00000000-000C-0000-FFFF-FFFF68000000}" name="Table_105" displayName="Table_105" ref="AI36:AQ56">
  <tableColumns count="9">
    <tableColumn id="1" xr3:uid="{00000000-0010-0000-6800-000001000000}" name="Ziel Wdh."/>
    <tableColumn id="2" xr3:uid="{00000000-0010-0000-6800-000002000000}" name="Ziel RPE"/>
    <tableColumn id="3" xr3:uid="{00000000-0010-0000-6800-000003000000}" name="%"/>
    <tableColumn id="4" xr3:uid="{00000000-0010-0000-6800-000004000000}" name="Gewicht min"/>
    <tableColumn id="5" xr3:uid="{00000000-0010-0000-6800-000005000000}" name="Gewicht max"/>
    <tableColumn id="6" xr3:uid="{00000000-0010-0000-6800-000006000000}" name="Gewicht"/>
    <tableColumn id="7" xr3:uid="{00000000-0010-0000-6800-000007000000}" name="Wdh"/>
    <tableColumn id="8" xr3:uid="{00000000-0010-0000-6800-000008000000}" name="RPE"/>
    <tableColumn id="9" xr3:uid="{00000000-0010-0000-6800-000009000000}" name="e1RM"/>
  </tableColumns>
  <tableStyleInfo name="Block III-style 13" showFirstColumn="1" showLastColumn="1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00000000-000C-0000-FFFF-FFFF69000000}" name="Table_106" displayName="Table_106" ref="M36:U56">
  <tableColumns count="9">
    <tableColumn id="1" xr3:uid="{00000000-0010-0000-6900-000001000000}" name="Ziel Wdh."/>
    <tableColumn id="2" xr3:uid="{00000000-0010-0000-6900-000002000000}" name="Ziel RPE"/>
    <tableColumn id="3" xr3:uid="{00000000-0010-0000-6900-000003000000}" name="%"/>
    <tableColumn id="4" xr3:uid="{00000000-0010-0000-6900-000004000000}" name="Gewicht min"/>
    <tableColumn id="5" xr3:uid="{00000000-0010-0000-6900-000005000000}" name="Gewicht max"/>
    <tableColumn id="6" xr3:uid="{00000000-0010-0000-6900-000006000000}" name="Gewicht"/>
    <tableColumn id="7" xr3:uid="{00000000-0010-0000-6900-000007000000}" name="Wdh"/>
    <tableColumn id="8" xr3:uid="{00000000-0010-0000-6900-000008000000}" name="RPE"/>
    <tableColumn id="9" xr3:uid="{00000000-0010-0000-6900-000009000000}" name="e1RM"/>
  </tableColumns>
  <tableStyleInfo name="Block III-style 14" showFirstColumn="1" showLastColumn="1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0000000-000C-0000-FFFF-FFFF6A000000}" name="Table_107" displayName="Table_107" ref="X36:AF56">
  <tableColumns count="9">
    <tableColumn id="1" xr3:uid="{00000000-0010-0000-6A00-000001000000}" name="Ziel Wdh."/>
    <tableColumn id="2" xr3:uid="{00000000-0010-0000-6A00-000002000000}" name="Ziel RPE"/>
    <tableColumn id="3" xr3:uid="{00000000-0010-0000-6A00-000003000000}" name="%"/>
    <tableColumn id="4" xr3:uid="{00000000-0010-0000-6A00-000004000000}" name="Gewicht min"/>
    <tableColumn id="5" xr3:uid="{00000000-0010-0000-6A00-000005000000}" name="Gewicht max"/>
    <tableColumn id="6" xr3:uid="{00000000-0010-0000-6A00-000006000000}" name="Gewicht"/>
    <tableColumn id="7" xr3:uid="{00000000-0010-0000-6A00-000007000000}" name="Wdh"/>
    <tableColumn id="8" xr3:uid="{00000000-0010-0000-6A00-000008000000}" name="RPE"/>
    <tableColumn id="9" xr3:uid="{00000000-0010-0000-6A00-000009000000}" name="e1RM"/>
  </tableColumns>
  <tableStyleInfo name="Block III-style 15" showFirstColumn="1" showLastColumn="1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0000000-000C-0000-FFFF-FFFF6B000000}" name="Table_108" displayName="Table_108" ref="M60:U85">
  <tableColumns count="9">
    <tableColumn id="1" xr3:uid="{00000000-0010-0000-6B00-000001000000}" name="Ziel Wdh."/>
    <tableColumn id="2" xr3:uid="{00000000-0010-0000-6B00-000002000000}" name="Ziel RPE"/>
    <tableColumn id="3" xr3:uid="{00000000-0010-0000-6B00-000003000000}" name="%"/>
    <tableColumn id="4" xr3:uid="{00000000-0010-0000-6B00-000004000000}" name="Gewicht min"/>
    <tableColumn id="5" xr3:uid="{00000000-0010-0000-6B00-000005000000}" name="Gewicht max"/>
    <tableColumn id="6" xr3:uid="{00000000-0010-0000-6B00-000006000000}" name="Gewicht"/>
    <tableColumn id="7" xr3:uid="{00000000-0010-0000-6B00-000007000000}" name="Wdh"/>
    <tableColumn id="8" xr3:uid="{00000000-0010-0000-6B00-000008000000}" name="RPE"/>
    <tableColumn id="9" xr3:uid="{00000000-0010-0000-6B00-000009000000}" name="e1RM"/>
  </tableColumns>
  <tableStyleInfo name="Block III-style 16" showFirstColumn="1" showLastColumn="1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0000000-000C-0000-FFFF-FFFF6C000000}" name="Table_109" displayName="Table_109" ref="X89:AF107">
  <tableColumns count="9">
    <tableColumn id="1" xr3:uid="{00000000-0010-0000-6C00-000001000000}" name="Ziel Wdh."/>
    <tableColumn id="2" xr3:uid="{00000000-0010-0000-6C00-000002000000}" name="Ziel RPE"/>
    <tableColumn id="3" xr3:uid="{00000000-0010-0000-6C00-000003000000}" name="%"/>
    <tableColumn id="4" xr3:uid="{00000000-0010-0000-6C00-000004000000}" name="Gewicht min"/>
    <tableColumn id="5" xr3:uid="{00000000-0010-0000-6C00-000005000000}" name="Gewicht max"/>
    <tableColumn id="6" xr3:uid="{00000000-0010-0000-6C00-000006000000}" name="Gewicht"/>
    <tableColumn id="7" xr3:uid="{00000000-0010-0000-6C00-000007000000}" name="Wdh"/>
    <tableColumn id="8" xr3:uid="{00000000-0010-0000-6C00-000008000000}" name="RPE"/>
    <tableColumn id="9" xr3:uid="{00000000-0010-0000-6C00-000009000000}" name="e1RM"/>
  </tableColumns>
  <tableStyleInfo name="Block III-style 17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S51:AS70" headerRowCount="0">
  <tableColumns count="1">
    <tableColumn id="1" xr3:uid="{00000000-0010-0000-0A00-000001000000}" name="Column1"/>
  </tableColumns>
  <tableStyleInfo name="GPP Block-style 11" showFirstColumn="1" showLastColumn="1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00000000-000C-0000-FFFF-FFFF6D000000}" name="Table_110" displayName="Table_110" ref="B108:J113" headerRowCount="0">
  <tableColumns count="9">
    <tableColumn id="1" xr3:uid="{00000000-0010-0000-6D00-000001000000}" name="Column1"/>
    <tableColumn id="2" xr3:uid="{00000000-0010-0000-6D00-000002000000}" name="Column2"/>
    <tableColumn id="3" xr3:uid="{00000000-0010-0000-6D00-000003000000}" name="Column3"/>
    <tableColumn id="4" xr3:uid="{00000000-0010-0000-6D00-000004000000}" name="Column4"/>
    <tableColumn id="5" xr3:uid="{00000000-0010-0000-6D00-000005000000}" name="Column5"/>
    <tableColumn id="6" xr3:uid="{00000000-0010-0000-6D00-000006000000}" name="Column6"/>
    <tableColumn id="7" xr3:uid="{00000000-0010-0000-6D00-000007000000}" name="Column7"/>
    <tableColumn id="8" xr3:uid="{00000000-0010-0000-6D00-000008000000}" name="Column8"/>
    <tableColumn id="9" xr3:uid="{00000000-0010-0000-6D00-000009000000}" name="Column9"/>
  </tableColumns>
  <tableStyleInfo name="Block III-style 18" showFirstColumn="1" showLastColumn="1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0000000-000C-0000-FFFF-FFFF6E000000}" name="Table_111" displayName="Table_111" ref="X108:AF113" headerRowCount="0">
  <tableColumns count="9">
    <tableColumn id="1" xr3:uid="{00000000-0010-0000-6E00-000001000000}" name="Column1"/>
    <tableColumn id="2" xr3:uid="{00000000-0010-0000-6E00-000002000000}" name="Column2"/>
    <tableColumn id="3" xr3:uid="{00000000-0010-0000-6E00-000003000000}" name="Column3"/>
    <tableColumn id="4" xr3:uid="{00000000-0010-0000-6E00-000004000000}" name="Column4"/>
    <tableColumn id="5" xr3:uid="{00000000-0010-0000-6E00-000005000000}" name="Column5"/>
    <tableColumn id="6" xr3:uid="{00000000-0010-0000-6E00-000006000000}" name="Column6"/>
    <tableColumn id="7" xr3:uid="{00000000-0010-0000-6E00-000007000000}" name="Column7"/>
    <tableColumn id="8" xr3:uid="{00000000-0010-0000-6E00-000008000000}" name="Column8"/>
    <tableColumn id="9" xr3:uid="{00000000-0010-0000-6E00-000009000000}" name="Column9"/>
  </tableColumns>
  <tableStyleInfo name="Block III-style 19" showFirstColumn="1" showLastColumn="1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00000000-000C-0000-FFFF-FFFF6F000000}" name="Table_112" displayName="Table_112" ref="B89:J107">
  <tableColumns count="9">
    <tableColumn id="1" xr3:uid="{00000000-0010-0000-6F00-000001000000}" name="Ziel Wdh."/>
    <tableColumn id="2" xr3:uid="{00000000-0010-0000-6F00-000002000000}" name="Ziel RPE"/>
    <tableColumn id="3" xr3:uid="{00000000-0010-0000-6F00-000003000000}" name="%"/>
    <tableColumn id="4" xr3:uid="{00000000-0010-0000-6F00-000004000000}" name="Gewicht min"/>
    <tableColumn id="5" xr3:uid="{00000000-0010-0000-6F00-000005000000}" name="Gewicht max"/>
    <tableColumn id="6" xr3:uid="{00000000-0010-0000-6F00-000006000000}" name="Gewicht"/>
    <tableColumn id="7" xr3:uid="{00000000-0010-0000-6F00-000007000000}" name="Wdh"/>
    <tableColumn id="8" xr3:uid="{00000000-0010-0000-6F00-000008000000}" name="RPE"/>
    <tableColumn id="9" xr3:uid="{00000000-0010-0000-6F00-000009000000}" name="e1RM"/>
  </tableColumns>
  <tableStyleInfo name="Block III-style 20" showFirstColumn="1" showLastColumn="1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00000000-000C-0000-FFFF-FFFF70000000}" name="Table_113" displayName="Table_113" ref="X60:AF85">
  <tableColumns count="9">
    <tableColumn id="1" xr3:uid="{00000000-0010-0000-7000-000001000000}" name="Ziel Wdh."/>
    <tableColumn id="2" xr3:uid="{00000000-0010-0000-7000-000002000000}" name="Ziel RPE"/>
    <tableColumn id="3" xr3:uid="{00000000-0010-0000-7000-000003000000}" name="%"/>
    <tableColumn id="4" xr3:uid="{00000000-0010-0000-7000-000004000000}" name="Gewicht min"/>
    <tableColumn id="5" xr3:uid="{00000000-0010-0000-7000-000005000000}" name="Gewicht max"/>
    <tableColumn id="6" xr3:uid="{00000000-0010-0000-7000-000006000000}" name="Gewicht"/>
    <tableColumn id="7" xr3:uid="{00000000-0010-0000-7000-000007000000}" name="Wdh"/>
    <tableColumn id="8" xr3:uid="{00000000-0010-0000-7000-000008000000}" name="RPE"/>
    <tableColumn id="9" xr3:uid="{00000000-0010-0000-7000-000009000000}" name="e1RM"/>
  </tableColumns>
  <tableStyleInfo name="Block III-style 2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A98:A101" headerRowCount="0">
  <tableColumns count="1">
    <tableColumn id="1" xr3:uid="{00000000-0010-0000-0B00-000001000000}" name="Column1"/>
  </tableColumns>
  <tableStyleInfo name="GPP Block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B78:J103">
  <tableColumns count="9">
    <tableColumn id="1" xr3:uid="{00000000-0010-0000-0C00-000001000000}" name="Ziel Wdh."/>
    <tableColumn id="2" xr3:uid="{00000000-0010-0000-0C00-000002000000}" name="Ziel RPE"/>
    <tableColumn id="3" xr3:uid="{00000000-0010-0000-0C00-000003000000}" name="%"/>
    <tableColumn id="4" xr3:uid="{00000000-0010-0000-0C00-000004000000}" name="Gewicht min"/>
    <tableColumn id="5" xr3:uid="{00000000-0010-0000-0C00-000005000000}" name="Gewicht max"/>
    <tableColumn id="6" xr3:uid="{00000000-0010-0000-0C00-000006000000}" name="Gewicht"/>
    <tableColumn id="7" xr3:uid="{00000000-0010-0000-0C00-000007000000}" name="Wdh"/>
    <tableColumn id="8" xr3:uid="{00000000-0010-0000-0C00-000008000000}" name="RPE"/>
    <tableColumn id="9" xr3:uid="{00000000-0010-0000-0C00-000009000000}" name="e1RM"/>
  </tableColumns>
  <tableStyleInfo name="GPP Block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A51:A70" headerRowCount="0">
  <tableColumns count="1">
    <tableColumn id="1" xr3:uid="{00000000-0010-0000-0D00-000001000000}" name="Column1"/>
  </tableColumns>
  <tableStyleInfo name="GPP Block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B5:J33">
  <tableColumns count="9">
    <tableColumn id="1" xr3:uid="{00000000-0010-0000-0E00-000001000000}" name="Ziel Wdh."/>
    <tableColumn id="2" xr3:uid="{00000000-0010-0000-0E00-000002000000}" name="Ziel RPE"/>
    <tableColumn id="3" xr3:uid="{00000000-0010-0000-0E00-000003000000}" name="%"/>
    <tableColumn id="4" xr3:uid="{00000000-0010-0000-0E00-000004000000}" name="Gewicht min"/>
    <tableColumn id="5" xr3:uid="{00000000-0010-0000-0E00-000005000000}" name="Gewicht max"/>
    <tableColumn id="6" xr3:uid="{00000000-0010-0000-0E00-000006000000}" name="Gewicht"/>
    <tableColumn id="7" xr3:uid="{00000000-0010-0000-0E00-000007000000}" name="Wdh"/>
    <tableColumn id="8" xr3:uid="{00000000-0010-0000-0E00-000008000000}" name="RPE"/>
    <tableColumn id="9" xr3:uid="{00000000-0010-0000-0E00-000009000000}" name="e1RM"/>
  </tableColumns>
  <tableStyleInfo name="GPP Block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5:AF33">
  <tableColumns count="9">
    <tableColumn id="1" xr3:uid="{00000000-0010-0000-0F00-000001000000}" name="Ziel Wdh."/>
    <tableColumn id="2" xr3:uid="{00000000-0010-0000-0F00-000002000000}" name="Ziel RPE"/>
    <tableColumn id="3" xr3:uid="{00000000-0010-0000-0F00-000003000000}" name="%"/>
    <tableColumn id="4" xr3:uid="{00000000-0010-0000-0F00-000004000000}" name="Gewicht min"/>
    <tableColumn id="5" xr3:uid="{00000000-0010-0000-0F00-000005000000}" name="Gewicht max"/>
    <tableColumn id="6" xr3:uid="{00000000-0010-0000-0F00-000006000000}" name="Gewicht"/>
    <tableColumn id="7" xr3:uid="{00000000-0010-0000-0F00-000007000000}" name="Wdh"/>
    <tableColumn id="8" xr3:uid="{00000000-0010-0000-0F00-000008000000}" name="RPE"/>
    <tableColumn id="9" xr3:uid="{00000000-0010-0000-0F00-000009000000}" name="e1RM"/>
  </tableColumns>
  <tableStyleInfo name="GPP Block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M5:U33">
  <tableColumns count="9">
    <tableColumn id="1" xr3:uid="{00000000-0010-0000-1000-000001000000}" name="Ziel Wdh."/>
    <tableColumn id="2" xr3:uid="{00000000-0010-0000-1000-000002000000}" name="Ziel RPE"/>
    <tableColumn id="3" xr3:uid="{00000000-0010-0000-1000-000003000000}" name="%"/>
    <tableColumn id="4" xr3:uid="{00000000-0010-0000-1000-000004000000}" name="Gewicht min"/>
    <tableColumn id="5" xr3:uid="{00000000-0010-0000-1000-000005000000}" name="Gewicht max"/>
    <tableColumn id="6" xr3:uid="{00000000-0010-0000-1000-000006000000}" name="Gewicht"/>
    <tableColumn id="7" xr3:uid="{00000000-0010-0000-1000-000007000000}" name="Wdh"/>
    <tableColumn id="8" xr3:uid="{00000000-0010-0000-1000-000008000000}" name="RPE"/>
    <tableColumn id="9" xr3:uid="{00000000-0010-0000-1000-000009000000}" name="e1RM"/>
  </tableColumns>
  <tableStyleInfo name="GPP Block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AI5:AQ33">
  <tableColumns count="9">
    <tableColumn id="1" xr3:uid="{00000000-0010-0000-1100-000001000000}" name="Ziel Wdh."/>
    <tableColumn id="2" xr3:uid="{00000000-0010-0000-1100-000002000000}" name="Ziel RPE"/>
    <tableColumn id="3" xr3:uid="{00000000-0010-0000-1100-000003000000}" name="%"/>
    <tableColumn id="4" xr3:uid="{00000000-0010-0000-1100-000004000000}" name="Gewicht min"/>
    <tableColumn id="5" xr3:uid="{00000000-0010-0000-1100-000005000000}" name="Gewicht max"/>
    <tableColumn id="6" xr3:uid="{00000000-0010-0000-1100-000006000000}" name="Gewicht"/>
    <tableColumn id="7" xr3:uid="{00000000-0010-0000-1100-000007000000}" name="Wdh"/>
    <tableColumn id="8" xr3:uid="{00000000-0010-0000-1100-000008000000}" name="RPE"/>
    <tableColumn id="9" xr3:uid="{00000000-0010-0000-1100-000009000000}" name="e1RM"/>
  </tableColumns>
  <tableStyleInfo name="GPP Block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T5:BB33">
  <tableColumns count="9">
    <tableColumn id="1" xr3:uid="{00000000-0010-0000-1200-000001000000}" name="Ziel Wdh."/>
    <tableColumn id="2" xr3:uid="{00000000-0010-0000-1200-000002000000}" name="Ziel RPE"/>
    <tableColumn id="3" xr3:uid="{00000000-0010-0000-1200-000003000000}" name="%"/>
    <tableColumn id="4" xr3:uid="{00000000-0010-0000-1200-000004000000}" name="Gewicht min"/>
    <tableColumn id="5" xr3:uid="{00000000-0010-0000-1200-000005000000}" name="Gewicht max"/>
    <tableColumn id="6" xr3:uid="{00000000-0010-0000-1200-000006000000}" name="Gewicht"/>
    <tableColumn id="7" xr3:uid="{00000000-0010-0000-1200-000007000000}" name="Wdh"/>
    <tableColumn id="8" xr3:uid="{00000000-0010-0000-1200-000008000000}" name="RPE"/>
    <tableColumn id="9" xr3:uid="{00000000-0010-0000-1200-000009000000}" name="e1RM"/>
  </tableColumns>
  <tableStyleInfo name="GPP Block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M37:U70">
  <tableColumns count="9">
    <tableColumn id="1" xr3:uid="{00000000-0010-0000-0100-000001000000}" name="Ziel Wdh."/>
    <tableColumn id="2" xr3:uid="{00000000-0010-0000-0100-000002000000}" name="Ziel RPE"/>
    <tableColumn id="3" xr3:uid="{00000000-0010-0000-0100-000003000000}" name="%"/>
    <tableColumn id="4" xr3:uid="{00000000-0010-0000-0100-000004000000}" name="Gewicht min"/>
    <tableColumn id="5" xr3:uid="{00000000-0010-0000-0100-000005000000}" name="Gewicht max"/>
    <tableColumn id="6" xr3:uid="{00000000-0010-0000-0100-000006000000}" name="Gewicht"/>
    <tableColumn id="7" xr3:uid="{00000000-0010-0000-0100-000007000000}" name="Wdh"/>
    <tableColumn id="8" xr3:uid="{00000000-0010-0000-0100-000008000000}" name="RPE"/>
    <tableColumn id="9" xr3:uid="{00000000-0010-0000-0100-000009000000}" name="e1RM"/>
  </tableColumns>
  <tableStyleInfo name="GPP Block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W98:W101" headerRowCount="0">
  <tableColumns count="1">
    <tableColumn id="1" xr3:uid="{00000000-0010-0000-1300-000001000000}" name="Column1"/>
  </tableColumns>
  <tableStyleInfo name="GPP Block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X78:AF103">
  <tableColumns count="9">
    <tableColumn id="1" xr3:uid="{00000000-0010-0000-1400-000001000000}" name="Ziel Wdh."/>
    <tableColumn id="2" xr3:uid="{00000000-0010-0000-1400-000002000000}" name="Ziel RPE"/>
    <tableColumn id="3" xr3:uid="{00000000-0010-0000-1400-000003000000}" name="%"/>
    <tableColumn id="4" xr3:uid="{00000000-0010-0000-1400-000004000000}" name="Gewicht min"/>
    <tableColumn id="5" xr3:uid="{00000000-0010-0000-1400-000005000000}" name="Gewicht max"/>
    <tableColumn id="6" xr3:uid="{00000000-0010-0000-1400-000006000000}" name="Gewicht"/>
    <tableColumn id="7" xr3:uid="{00000000-0010-0000-1400-000007000000}" name="Wdh"/>
    <tableColumn id="8" xr3:uid="{00000000-0010-0000-1400-000008000000}" name="RPE"/>
    <tableColumn id="9" xr3:uid="{00000000-0010-0000-1400-000009000000}" name="e1RM"/>
  </tableColumns>
  <tableStyleInfo name="GPP Block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126:AF137" headerRowCount="0">
  <tableColumns count="9">
    <tableColumn id="1" xr3:uid="{00000000-0010-0000-1500-000001000000}" name="Column1"/>
    <tableColumn id="2" xr3:uid="{00000000-0010-0000-1500-000002000000}" name="Column2"/>
    <tableColumn id="3" xr3:uid="{00000000-0010-0000-1500-000003000000}" name="Column3"/>
    <tableColumn id="4" xr3:uid="{00000000-0010-0000-1500-000004000000}" name="Column4"/>
    <tableColumn id="5" xr3:uid="{00000000-0010-0000-1500-000005000000}" name="Column5"/>
    <tableColumn id="6" xr3:uid="{00000000-0010-0000-1500-000006000000}" name="Column6"/>
    <tableColumn id="7" xr3:uid="{00000000-0010-0000-1500-000007000000}" name="Column7"/>
    <tableColumn id="8" xr3:uid="{00000000-0010-0000-1500-000008000000}" name="Column8"/>
    <tableColumn id="9" xr3:uid="{00000000-0010-0000-1500-000009000000}" name="Column9"/>
  </tableColumns>
  <tableStyleInfo name="GPP Block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B107:J125">
  <tableColumns count="9">
    <tableColumn id="1" xr3:uid="{00000000-0010-0000-1600-000001000000}" name="Ziel Wdh."/>
    <tableColumn id="2" xr3:uid="{00000000-0010-0000-1600-000002000000}" name="Ziel RPE"/>
    <tableColumn id="3" xr3:uid="{00000000-0010-0000-1600-000003000000}" name="%"/>
    <tableColumn id="4" xr3:uid="{00000000-0010-0000-1600-000004000000}" name="Gewicht min"/>
    <tableColumn id="5" xr3:uid="{00000000-0010-0000-1600-000005000000}" name="Gewicht max"/>
    <tableColumn id="6" xr3:uid="{00000000-0010-0000-1600-000006000000}" name="Gewicht"/>
    <tableColumn id="7" xr3:uid="{00000000-0010-0000-1600-000007000000}" name="Wdh"/>
    <tableColumn id="8" xr3:uid="{00000000-0010-0000-1600-000008000000}" name="RPE"/>
    <tableColumn id="9" xr3:uid="{00000000-0010-0000-1600-000009000000}" name="e1RM"/>
  </tableColumns>
  <tableStyleInfo name="GPP Block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B126:J137" headerRowCount="0">
  <tableColumns count="9">
    <tableColumn id="1" xr3:uid="{00000000-0010-0000-1700-000001000000}" name="Column1"/>
    <tableColumn id="2" xr3:uid="{00000000-0010-0000-1700-000002000000}" name="Column2"/>
    <tableColumn id="3" xr3:uid="{00000000-0010-0000-1700-000003000000}" name="Column3"/>
    <tableColumn id="4" xr3:uid="{00000000-0010-0000-1700-000004000000}" name="Column4"/>
    <tableColumn id="5" xr3:uid="{00000000-0010-0000-1700-000005000000}" name="Column5"/>
    <tableColumn id="6" xr3:uid="{00000000-0010-0000-1700-000006000000}" name="Column6"/>
    <tableColumn id="7" xr3:uid="{00000000-0010-0000-1700-000007000000}" name="Column7"/>
    <tableColumn id="8" xr3:uid="{00000000-0010-0000-1700-000008000000}" name="Column8"/>
    <tableColumn id="9" xr3:uid="{00000000-0010-0000-1700-000009000000}" name="Column9"/>
  </tableColumns>
  <tableStyleInfo name="GPP Block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M126:U137" headerRowCount="0">
  <tableColumns count="9">
    <tableColumn id="1" xr3:uid="{00000000-0010-0000-1800-000001000000}" name="Column1"/>
    <tableColumn id="2" xr3:uid="{00000000-0010-0000-1800-000002000000}" name="Column2"/>
    <tableColumn id="3" xr3:uid="{00000000-0010-0000-1800-000003000000}" name="Column3"/>
    <tableColumn id="4" xr3:uid="{00000000-0010-0000-1800-000004000000}" name="Column4"/>
    <tableColumn id="5" xr3:uid="{00000000-0010-0000-1800-000005000000}" name="Column5"/>
    <tableColumn id="6" xr3:uid="{00000000-0010-0000-1800-000006000000}" name="Column6"/>
    <tableColumn id="7" xr3:uid="{00000000-0010-0000-1800-000007000000}" name="Column7"/>
    <tableColumn id="8" xr3:uid="{00000000-0010-0000-1800-000008000000}" name="Column8"/>
    <tableColumn id="9" xr3:uid="{00000000-0010-0000-1800-000009000000}" name="Column9"/>
  </tableColumns>
  <tableStyleInfo name="GPP Block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AI78:AQ105">
  <tableColumns count="9">
    <tableColumn id="1" xr3:uid="{00000000-0010-0000-1900-000001000000}" name="Ziel Wdh."/>
    <tableColumn id="2" xr3:uid="{00000000-0010-0000-1900-000002000000}" name="Ziel RPE"/>
    <tableColumn id="3" xr3:uid="{00000000-0010-0000-1900-000003000000}" name="%"/>
    <tableColumn id="4" xr3:uid="{00000000-0010-0000-1900-000004000000}" name="Gewicht min"/>
    <tableColumn id="5" xr3:uid="{00000000-0010-0000-1900-000005000000}" name="Gewicht max"/>
    <tableColumn id="6" xr3:uid="{00000000-0010-0000-1900-000006000000}" name="Gewicht"/>
    <tableColumn id="7" xr3:uid="{00000000-0010-0000-1900-000007000000}" name="Wdh"/>
    <tableColumn id="8" xr3:uid="{00000000-0010-0000-1900-000008000000}" name="RPE"/>
    <tableColumn id="9" xr3:uid="{00000000-0010-0000-1900-000009000000}" name="e1RM"/>
  </tableColumns>
  <tableStyleInfo name="GPP Block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I127:AQ137" headerRowCount="0">
  <tableColumns count="9">
    <tableColumn id="1" xr3:uid="{00000000-0010-0000-1A00-000001000000}" name="Column1"/>
    <tableColumn id="2" xr3:uid="{00000000-0010-0000-1A00-000002000000}" name="Column2"/>
    <tableColumn id="3" xr3:uid="{00000000-0010-0000-1A00-000003000000}" name="Column3"/>
    <tableColumn id="4" xr3:uid="{00000000-0010-0000-1A00-000004000000}" name="Column4"/>
    <tableColumn id="5" xr3:uid="{00000000-0010-0000-1A00-000005000000}" name="Column5"/>
    <tableColumn id="6" xr3:uid="{00000000-0010-0000-1A00-000006000000}" name="Column6"/>
    <tableColumn id="7" xr3:uid="{00000000-0010-0000-1A00-000007000000}" name="Column7"/>
    <tableColumn id="8" xr3:uid="{00000000-0010-0000-1A00-000008000000}" name="Column8"/>
    <tableColumn id="9" xr3:uid="{00000000-0010-0000-1A00-000009000000}" name="Column9"/>
  </tableColumns>
  <tableStyleInfo name="GPP Block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AT98:AV101" headerRowCount="0">
  <tableColumns count="3">
    <tableColumn id="1" xr3:uid="{00000000-0010-0000-1B00-000001000000}" name="Column1"/>
    <tableColumn id="2" xr3:uid="{00000000-0010-0000-1B00-000002000000}" name="Column2"/>
    <tableColumn id="3" xr3:uid="{00000000-0010-0000-1B00-000003000000}" name="Column3"/>
  </tableColumns>
  <tableStyleInfo name="GPP Block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AT78:BB97">
  <tableColumns count="9">
    <tableColumn id="1" xr3:uid="{00000000-0010-0000-1C00-000001000000}" name="Ziel Wdh."/>
    <tableColumn id="2" xr3:uid="{00000000-0010-0000-1C00-000002000000}" name="Ziel RPE"/>
    <tableColumn id="3" xr3:uid="{00000000-0010-0000-1C00-000003000000}" name="%"/>
    <tableColumn id="4" xr3:uid="{00000000-0010-0000-1C00-000004000000}" name="Gewicht min"/>
    <tableColumn id="5" xr3:uid="{00000000-0010-0000-1C00-000005000000}" name="Gewicht max"/>
    <tableColumn id="6" xr3:uid="{00000000-0010-0000-1C00-000006000000}" name="Gewicht"/>
    <tableColumn id="7" xr3:uid="{00000000-0010-0000-1C00-000007000000}" name="Wdh"/>
    <tableColumn id="8" xr3:uid="{00000000-0010-0000-1C00-000008000000}" name="RPE"/>
    <tableColumn id="9" xr3:uid="{00000000-0010-0000-1C00-000009000000}" name="e1RM"/>
  </tableColumns>
  <tableStyleInfo name="GPP Block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W51:W70" headerRowCount="0">
  <tableColumns count="1">
    <tableColumn id="1" xr3:uid="{00000000-0010-0000-0200-000001000000}" name="Column1"/>
  </tableColumns>
  <tableStyleInfo name="GPP Block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AH98:AH101" headerRowCount="0">
  <tableColumns count="1">
    <tableColumn id="1" xr3:uid="{00000000-0010-0000-1D00-000001000000}" name="Column1"/>
  </tableColumns>
  <tableStyleInfo name="GPP Block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AS98:AS101" headerRowCount="0">
  <tableColumns count="1">
    <tableColumn id="1" xr3:uid="{00000000-0010-0000-1E00-000001000000}" name="Column1"/>
  </tableColumns>
  <tableStyleInfo name="GPP Block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AH87:AH90" headerRowCount="0">
  <tableColumns count="1">
    <tableColumn id="1" xr3:uid="{00000000-0010-0000-1F00-000001000000}" name="Column1"/>
  </tableColumns>
  <tableStyleInfo name="Block I-style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X67:AF92">
  <tableColumns count="9">
    <tableColumn id="1" xr3:uid="{00000000-0010-0000-2000-000001000000}" name="Ziel Wdh."/>
    <tableColumn id="2" xr3:uid="{00000000-0010-0000-2000-000002000000}" name="Ziel RPE"/>
    <tableColumn id="3" xr3:uid="{00000000-0010-0000-2000-000003000000}" name="%"/>
    <tableColumn id="4" xr3:uid="{00000000-0010-0000-2000-000004000000}" name="Gewicht min"/>
    <tableColumn id="5" xr3:uid="{00000000-0010-0000-2000-000005000000}" name="Gewicht max"/>
    <tableColumn id="6" xr3:uid="{00000000-0010-0000-2000-000006000000}" name="Gewicht"/>
    <tableColumn id="7" xr3:uid="{00000000-0010-0000-2000-000007000000}" name="Wdh"/>
    <tableColumn id="8" xr3:uid="{00000000-0010-0000-2000-000008000000}" name="RPE"/>
    <tableColumn id="9" xr3:uid="{00000000-0010-0000-2000-000009000000}" name="e1RM"/>
  </tableColumns>
  <tableStyleInfo name="Block I-style 2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AT67:BB86">
  <tableColumns count="9">
    <tableColumn id="1" xr3:uid="{00000000-0010-0000-2100-000001000000}" name="Ziel Wdh."/>
    <tableColumn id="2" xr3:uid="{00000000-0010-0000-2100-000002000000}" name="Ziel RPE"/>
    <tableColumn id="3" xr3:uid="{00000000-0010-0000-2100-000003000000}" name="%"/>
    <tableColumn id="4" xr3:uid="{00000000-0010-0000-2100-000004000000}" name="Gewicht min"/>
    <tableColumn id="5" xr3:uid="{00000000-0010-0000-2100-000005000000}" name="Gewicht max"/>
    <tableColumn id="6" xr3:uid="{00000000-0010-0000-2100-000006000000}" name="Gewicht"/>
    <tableColumn id="7" xr3:uid="{00000000-0010-0000-2100-000007000000}" name="Wdh"/>
    <tableColumn id="8" xr3:uid="{00000000-0010-0000-2100-000008000000}" name="RPE"/>
    <tableColumn id="9" xr3:uid="{00000000-0010-0000-2100-000009000000}" name="e1RM"/>
  </tableColumns>
  <tableStyleInfo name="Block I-style 3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T87:AV90" headerRowCount="0">
  <tableColumns count="3">
    <tableColumn id="1" xr3:uid="{00000000-0010-0000-2200-000001000000}" name="Column1"/>
    <tableColumn id="2" xr3:uid="{00000000-0010-0000-2200-000002000000}" name="Column2"/>
    <tableColumn id="3" xr3:uid="{00000000-0010-0000-2200-000003000000}" name="Column3"/>
  </tableColumns>
  <tableStyleInfo name="Block I-style 4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AS87:AS90" headerRowCount="0">
  <tableColumns count="1">
    <tableColumn id="1" xr3:uid="{00000000-0010-0000-2300-000001000000}" name="Column1"/>
  </tableColumns>
  <tableStyleInfo name="Block I-style 5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X5:AF33">
  <tableColumns count="9">
    <tableColumn id="1" xr3:uid="{00000000-0010-0000-2400-000001000000}" name="Ziel Wdh."/>
    <tableColumn id="2" xr3:uid="{00000000-0010-0000-2400-000002000000}" name="Ziel RPE"/>
    <tableColumn id="3" xr3:uid="{00000000-0010-0000-2400-000003000000}" name="%"/>
    <tableColumn id="4" xr3:uid="{00000000-0010-0000-2400-000004000000}" name="Gewicht min"/>
    <tableColumn id="5" xr3:uid="{00000000-0010-0000-2400-000005000000}" name="Gewicht max"/>
    <tableColumn id="6" xr3:uid="{00000000-0010-0000-2400-000006000000}" name="Gewicht"/>
    <tableColumn id="7" xr3:uid="{00000000-0010-0000-2400-000007000000}" name="Wdh"/>
    <tableColumn id="8" xr3:uid="{00000000-0010-0000-2400-000008000000}" name="RPE"/>
    <tableColumn id="9" xr3:uid="{00000000-0010-0000-2400-000009000000}" name="e1RM"/>
  </tableColumns>
  <tableStyleInfo name="Block I-style 6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B5:J33">
  <tableColumns count="9">
    <tableColumn id="1" xr3:uid="{00000000-0010-0000-2500-000001000000}" name="Ziel Wdh."/>
    <tableColumn id="2" xr3:uid="{00000000-0010-0000-2500-000002000000}" name="Ziel RPE"/>
    <tableColumn id="3" xr3:uid="{00000000-0010-0000-2500-000003000000}" name="%"/>
    <tableColumn id="4" xr3:uid="{00000000-0010-0000-2500-000004000000}" name="Gewicht min"/>
    <tableColumn id="5" xr3:uid="{00000000-0010-0000-2500-000005000000}" name="Gewicht max"/>
    <tableColumn id="6" xr3:uid="{00000000-0010-0000-2500-000006000000}" name="Gewicht"/>
    <tableColumn id="7" xr3:uid="{00000000-0010-0000-2500-000007000000}" name="Wdh"/>
    <tableColumn id="8" xr3:uid="{00000000-0010-0000-2500-000008000000}" name="RPE"/>
    <tableColumn id="9" xr3:uid="{00000000-0010-0000-2500-000009000000}" name="e1RM"/>
  </tableColumns>
  <tableStyleInfo name="Block I-style 7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AT5:BB33">
  <tableColumns count="9">
    <tableColumn id="1" xr3:uid="{00000000-0010-0000-2600-000001000000}" name="Ziel Wdh."/>
    <tableColumn id="2" xr3:uid="{00000000-0010-0000-2600-000002000000}" name="Ziel RPE"/>
    <tableColumn id="3" xr3:uid="{00000000-0010-0000-2600-000003000000}" name="%"/>
    <tableColumn id="4" xr3:uid="{00000000-0010-0000-2600-000004000000}" name="Gewicht min"/>
    <tableColumn id="5" xr3:uid="{00000000-0010-0000-2600-000005000000}" name="Gewicht max"/>
    <tableColumn id="6" xr3:uid="{00000000-0010-0000-2600-000006000000}" name="Gewicht"/>
    <tableColumn id="7" xr3:uid="{00000000-0010-0000-2600-000007000000}" name="Wdh"/>
    <tableColumn id="8" xr3:uid="{00000000-0010-0000-2600-000008000000}" name="RPE"/>
    <tableColumn id="9" xr3:uid="{00000000-0010-0000-2600-000009000000}" name="e1RM"/>
  </tableColumns>
  <tableStyleInfo name="Block I-style 8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X37:AF70">
  <tableColumns count="9">
    <tableColumn id="1" xr3:uid="{00000000-0010-0000-0300-000001000000}" name="Ziel Wdh."/>
    <tableColumn id="2" xr3:uid="{00000000-0010-0000-0300-000002000000}" name="Ziel RPE"/>
    <tableColumn id="3" xr3:uid="{00000000-0010-0000-0300-000003000000}" name="%"/>
    <tableColumn id="4" xr3:uid="{00000000-0010-0000-0300-000004000000}" name="Gewicht min"/>
    <tableColumn id="5" xr3:uid="{00000000-0010-0000-0300-000005000000}" name="Gewicht max"/>
    <tableColumn id="6" xr3:uid="{00000000-0010-0000-0300-000006000000}" name="Gewicht"/>
    <tableColumn id="7" xr3:uid="{00000000-0010-0000-0300-000007000000}" name="Wdh"/>
    <tableColumn id="8" xr3:uid="{00000000-0010-0000-0300-000008000000}" name="RPE"/>
    <tableColumn id="9" xr3:uid="{00000000-0010-0000-0300-000009000000}" name="e1RM"/>
  </tableColumns>
  <tableStyleInfo name="GPP Block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M5:U33">
  <tableColumns count="9">
    <tableColumn id="1" xr3:uid="{00000000-0010-0000-2700-000001000000}" name="Ziel Wdh."/>
    <tableColumn id="2" xr3:uid="{00000000-0010-0000-2700-000002000000}" name="Ziel RPE"/>
    <tableColumn id="3" xr3:uid="{00000000-0010-0000-2700-000003000000}" name="%"/>
    <tableColumn id="4" xr3:uid="{00000000-0010-0000-2700-000004000000}" name="Gewicht min"/>
    <tableColumn id="5" xr3:uid="{00000000-0010-0000-2700-000005000000}" name="Gewicht max"/>
    <tableColumn id="6" xr3:uid="{00000000-0010-0000-2700-000006000000}" name="Gewicht"/>
    <tableColumn id="7" xr3:uid="{00000000-0010-0000-2700-000007000000}" name="Wdh"/>
    <tableColumn id="8" xr3:uid="{00000000-0010-0000-2700-000008000000}" name="RPE"/>
    <tableColumn id="9" xr3:uid="{00000000-0010-0000-2700-000009000000}" name="e1RM"/>
  </tableColumns>
  <tableStyleInfo name="Block I-style 9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B67:J92">
  <tableColumns count="9">
    <tableColumn id="1" xr3:uid="{00000000-0010-0000-2800-000001000000}" name="Ziel Wdh."/>
    <tableColumn id="2" xr3:uid="{00000000-0010-0000-2800-000002000000}" name="Ziel RPE"/>
    <tableColumn id="3" xr3:uid="{00000000-0010-0000-2800-000003000000}" name="%"/>
    <tableColumn id="4" xr3:uid="{00000000-0010-0000-2800-000004000000}" name="Gewicht min"/>
    <tableColumn id="5" xr3:uid="{00000000-0010-0000-2800-000005000000}" name="Gewicht max"/>
    <tableColumn id="6" xr3:uid="{00000000-0010-0000-2800-000006000000}" name="Gewicht"/>
    <tableColumn id="7" xr3:uid="{00000000-0010-0000-2800-000007000000}" name="Wdh"/>
    <tableColumn id="8" xr3:uid="{00000000-0010-0000-2800-000008000000}" name="RPE"/>
    <tableColumn id="9" xr3:uid="{00000000-0010-0000-2800-000009000000}" name="e1RM"/>
  </tableColumns>
  <tableStyleInfo name="Block I-style 10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M67:U92">
  <tableColumns count="9">
    <tableColumn id="1" xr3:uid="{00000000-0010-0000-2900-000001000000}" name="Ziel Wdh."/>
    <tableColumn id="2" xr3:uid="{00000000-0010-0000-2900-000002000000}" name="Ziel RPE"/>
    <tableColumn id="3" xr3:uid="{00000000-0010-0000-2900-000003000000}" name="%"/>
    <tableColumn id="4" xr3:uid="{00000000-0010-0000-2900-000004000000}" name="Gewicht min"/>
    <tableColumn id="5" xr3:uid="{00000000-0010-0000-2900-000005000000}" name="Gewicht max"/>
    <tableColumn id="6" xr3:uid="{00000000-0010-0000-2900-000006000000}" name="Gewicht"/>
    <tableColumn id="7" xr3:uid="{00000000-0010-0000-2900-000007000000}" name="Wdh"/>
    <tableColumn id="8" xr3:uid="{00000000-0010-0000-2900-000008000000}" name="RPE"/>
    <tableColumn id="9" xr3:uid="{00000000-0010-0000-2900-000009000000}" name="e1RM"/>
  </tableColumns>
  <tableStyleInfo name="Block I-style 11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L87:L90" headerRowCount="0">
  <tableColumns count="1">
    <tableColumn id="1" xr3:uid="{00000000-0010-0000-2A00-000001000000}" name="Column1"/>
  </tableColumns>
  <tableStyleInfo name="Block I-style 12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AI5:AQ33">
  <tableColumns count="9">
    <tableColumn id="1" xr3:uid="{00000000-0010-0000-2B00-000001000000}" name="Ziel Wdh."/>
    <tableColumn id="2" xr3:uid="{00000000-0010-0000-2B00-000002000000}" name="Ziel RPE"/>
    <tableColumn id="3" xr3:uid="{00000000-0010-0000-2B00-000003000000}" name="%"/>
    <tableColumn id="4" xr3:uid="{00000000-0010-0000-2B00-000004000000}" name="Gewicht min"/>
    <tableColumn id="5" xr3:uid="{00000000-0010-0000-2B00-000005000000}" name="Gewicht max"/>
    <tableColumn id="6" xr3:uid="{00000000-0010-0000-2B00-000006000000}" name="Gewicht"/>
    <tableColumn id="7" xr3:uid="{00000000-0010-0000-2B00-000007000000}" name="Wdh"/>
    <tableColumn id="8" xr3:uid="{00000000-0010-0000-2B00-000008000000}" name="RPE"/>
    <tableColumn id="9" xr3:uid="{00000000-0010-0000-2B00-000009000000}" name="e1RM"/>
  </tableColumns>
  <tableStyleInfo name="Block I-style 13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_45" displayName="Table_45" ref="AI37:AQ63">
  <tableColumns count="9">
    <tableColumn id="1" xr3:uid="{00000000-0010-0000-2C00-000001000000}" name="Ziel Wdh."/>
    <tableColumn id="2" xr3:uid="{00000000-0010-0000-2C00-000002000000}" name="Ziel RPE"/>
    <tableColumn id="3" xr3:uid="{00000000-0010-0000-2C00-000003000000}" name="%"/>
    <tableColumn id="4" xr3:uid="{00000000-0010-0000-2C00-000004000000}" name="Gewicht min"/>
    <tableColumn id="5" xr3:uid="{00000000-0010-0000-2C00-000005000000}" name="Gewicht max"/>
    <tableColumn id="6" xr3:uid="{00000000-0010-0000-2C00-000006000000}" name="Gewicht"/>
    <tableColumn id="7" xr3:uid="{00000000-0010-0000-2C00-000007000000}" name="Wdh"/>
    <tableColumn id="8" xr3:uid="{00000000-0010-0000-2C00-000008000000}" name="RPE"/>
    <tableColumn id="9" xr3:uid="{00000000-0010-0000-2C00-000009000000}" name="e1RM"/>
  </tableColumns>
  <tableStyleInfo name="Block I-style 14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_46" displayName="Table_46" ref="W51:W63" headerRowCount="0">
  <tableColumns count="1">
    <tableColumn id="1" xr3:uid="{00000000-0010-0000-2D00-000001000000}" name="Column1"/>
  </tableColumns>
  <tableStyleInfo name="Block I-style 15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_47" displayName="Table_47" ref="W87:W90" headerRowCount="0">
  <tableColumns count="1">
    <tableColumn id="1" xr3:uid="{00000000-0010-0000-2E00-000001000000}" name="Column1"/>
  </tableColumns>
  <tableStyleInfo name="Block I-style 16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_48" displayName="Table_48" ref="B37:J63">
  <tableColumns count="9">
    <tableColumn id="1" xr3:uid="{00000000-0010-0000-2F00-000001000000}" name="Ziel Wdh."/>
    <tableColumn id="2" xr3:uid="{00000000-0010-0000-2F00-000002000000}" name="Ziel RPE"/>
    <tableColumn id="3" xr3:uid="{00000000-0010-0000-2F00-000003000000}" name="%"/>
    <tableColumn id="4" xr3:uid="{00000000-0010-0000-2F00-000004000000}" name="Gewicht min"/>
    <tableColumn id="5" xr3:uid="{00000000-0010-0000-2F00-000005000000}" name="Gewicht max"/>
    <tableColumn id="6" xr3:uid="{00000000-0010-0000-2F00-000006000000}" name="Gewicht"/>
    <tableColumn id="7" xr3:uid="{00000000-0010-0000-2F00-000007000000}" name="Wdh"/>
    <tableColumn id="8" xr3:uid="{00000000-0010-0000-2F00-000008000000}" name="RPE"/>
    <tableColumn id="9" xr3:uid="{00000000-0010-0000-2F00-000009000000}" name="e1RM"/>
  </tableColumns>
  <tableStyleInfo name="Block I-style 17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X37:AF63">
  <tableColumns count="9">
    <tableColumn id="1" xr3:uid="{00000000-0010-0000-3000-000001000000}" name="Ziel Wdh."/>
    <tableColumn id="2" xr3:uid="{00000000-0010-0000-3000-000002000000}" name="Ziel RPE"/>
    <tableColumn id="3" xr3:uid="{00000000-0010-0000-3000-000003000000}" name="%"/>
    <tableColumn id="4" xr3:uid="{00000000-0010-0000-3000-000004000000}" name="Gewicht min"/>
    <tableColumn id="5" xr3:uid="{00000000-0010-0000-3000-000005000000}" name="Gewicht max"/>
    <tableColumn id="6" xr3:uid="{00000000-0010-0000-3000-000006000000}" name="Gewicht"/>
    <tableColumn id="7" xr3:uid="{00000000-0010-0000-3000-000007000000}" name="Wdh"/>
    <tableColumn id="8" xr3:uid="{00000000-0010-0000-3000-000008000000}" name="RPE"/>
    <tableColumn id="9" xr3:uid="{00000000-0010-0000-3000-000009000000}" name="e1RM"/>
  </tableColumns>
  <tableStyleInfo name="Block I-style 18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AT37:BB70">
  <tableColumns count="9">
    <tableColumn id="1" xr3:uid="{00000000-0010-0000-0400-000001000000}" name="Ziel Wdh."/>
    <tableColumn id="2" xr3:uid="{00000000-0010-0000-0400-000002000000}" name="Ziel RPE"/>
    <tableColumn id="3" xr3:uid="{00000000-0010-0000-0400-000003000000}" name="%"/>
    <tableColumn id="4" xr3:uid="{00000000-0010-0000-0400-000004000000}" name="Gewicht min"/>
    <tableColumn id="5" xr3:uid="{00000000-0010-0000-0400-000005000000}" name="Gewicht max"/>
    <tableColumn id="6" xr3:uid="{00000000-0010-0000-0400-000006000000}" name="Gewicht"/>
    <tableColumn id="7" xr3:uid="{00000000-0010-0000-0400-000007000000}" name="Wdh"/>
    <tableColumn id="8" xr3:uid="{00000000-0010-0000-0400-000008000000}" name="RPE"/>
    <tableColumn id="9" xr3:uid="{00000000-0010-0000-0400-000009000000}" name="e1RM"/>
  </tableColumns>
  <tableStyleInfo name="GPP Block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M37:U63">
  <tableColumns count="9">
    <tableColumn id="1" xr3:uid="{00000000-0010-0000-3100-000001000000}" name="Ziel Wdh."/>
    <tableColumn id="2" xr3:uid="{00000000-0010-0000-3100-000002000000}" name="Ziel RPE"/>
    <tableColumn id="3" xr3:uid="{00000000-0010-0000-3100-000003000000}" name="%"/>
    <tableColumn id="4" xr3:uid="{00000000-0010-0000-3100-000004000000}" name="Gewicht min"/>
    <tableColumn id="5" xr3:uid="{00000000-0010-0000-3100-000005000000}" name="Gewicht max"/>
    <tableColumn id="6" xr3:uid="{00000000-0010-0000-3100-000006000000}" name="Gewicht"/>
    <tableColumn id="7" xr3:uid="{00000000-0010-0000-3100-000007000000}" name="Wdh"/>
    <tableColumn id="8" xr3:uid="{00000000-0010-0000-3100-000008000000}" name="RPE"/>
    <tableColumn id="9" xr3:uid="{00000000-0010-0000-3100-000009000000}" name="e1RM"/>
  </tableColumns>
  <tableStyleInfo name="Block I-style 19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_51" displayName="Table_51" ref="L51:L63" headerRowCount="0">
  <tableColumns count="1">
    <tableColumn id="1" xr3:uid="{00000000-0010-0000-3200-000001000000}" name="Column1"/>
  </tableColumns>
  <tableStyleInfo name="Block I-style 20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_52" displayName="Table_52" ref="AT37:BB63">
  <tableColumns count="9">
    <tableColumn id="1" xr3:uid="{00000000-0010-0000-3300-000001000000}" name="Ziel Wdh."/>
    <tableColumn id="2" xr3:uid="{00000000-0010-0000-3300-000002000000}" name="Ziel RPE"/>
    <tableColumn id="3" xr3:uid="{00000000-0010-0000-3300-000003000000}" name="%"/>
    <tableColumn id="4" xr3:uid="{00000000-0010-0000-3300-000004000000}" name="Gewicht min"/>
    <tableColumn id="5" xr3:uid="{00000000-0010-0000-3300-000005000000}" name="Gewicht max"/>
    <tableColumn id="6" xr3:uid="{00000000-0010-0000-3300-000006000000}" name="Gewicht"/>
    <tableColumn id="7" xr3:uid="{00000000-0010-0000-3300-000007000000}" name="Wdh"/>
    <tableColumn id="8" xr3:uid="{00000000-0010-0000-3300-000008000000}" name="RPE"/>
    <tableColumn id="9" xr3:uid="{00000000-0010-0000-3300-000009000000}" name="e1RM"/>
  </tableColumns>
  <tableStyleInfo name="Block I-style 21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S51:AS63" headerRowCount="0">
  <tableColumns count="1">
    <tableColumn id="1" xr3:uid="{00000000-0010-0000-3400-000001000000}" name="Column1"/>
  </tableColumns>
  <tableStyleInfo name="Block I-style 22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1:A63" headerRowCount="0">
  <tableColumns count="1">
    <tableColumn id="1" xr3:uid="{00000000-0010-0000-3500-000001000000}" name="Column1"/>
  </tableColumns>
  <tableStyleInfo name="Block I-style 23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AH51:AH63" headerRowCount="0">
  <tableColumns count="1">
    <tableColumn id="1" xr3:uid="{00000000-0010-0000-3600-000001000000}" name="Column1"/>
  </tableColumns>
  <tableStyleInfo name="Block I-style 24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AI96:AQ114">
  <tableColumns count="9">
    <tableColumn id="1" xr3:uid="{00000000-0010-0000-3700-000001000000}" name="Ziel Wdh."/>
    <tableColumn id="2" xr3:uid="{00000000-0010-0000-3700-000002000000}" name="Ziel RPE"/>
    <tableColumn id="3" xr3:uid="{00000000-0010-0000-3700-000003000000}" name="%"/>
    <tableColumn id="4" xr3:uid="{00000000-0010-0000-3700-000004000000}" name="Gewicht min"/>
    <tableColumn id="5" xr3:uid="{00000000-0010-0000-3700-000005000000}" name="Gewicht max"/>
    <tableColumn id="6" xr3:uid="{00000000-0010-0000-3700-000006000000}" name="Gewicht"/>
    <tableColumn id="7" xr3:uid="{00000000-0010-0000-3700-000007000000}" name="Wdh"/>
    <tableColumn id="8" xr3:uid="{00000000-0010-0000-3700-000008000000}" name="RPE"/>
    <tableColumn id="9" xr3:uid="{00000000-0010-0000-3700-000009000000}" name="e1RM"/>
  </tableColumns>
  <tableStyleInfo name="Block I-style 25" showFirstColumn="1" showLastColumn="1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38000000}" name="Table_57" displayName="Table_57" ref="AI116:AQ121" headerRowCount="0">
  <tableColumns count="9">
    <tableColumn id="1" xr3:uid="{00000000-0010-0000-3800-000001000000}" name="Column1"/>
    <tableColumn id="2" xr3:uid="{00000000-0010-0000-3800-000002000000}" name="Column2"/>
    <tableColumn id="3" xr3:uid="{00000000-0010-0000-3800-000003000000}" name="Column3"/>
    <tableColumn id="4" xr3:uid="{00000000-0010-0000-3800-000004000000}" name="Column4"/>
    <tableColumn id="5" xr3:uid="{00000000-0010-0000-3800-000005000000}" name="Column5"/>
    <tableColumn id="6" xr3:uid="{00000000-0010-0000-3800-000006000000}" name="Column6"/>
    <tableColumn id="7" xr3:uid="{00000000-0010-0000-3800-000007000000}" name="Column7"/>
    <tableColumn id="8" xr3:uid="{00000000-0010-0000-3800-000008000000}" name="Column8"/>
    <tableColumn id="9" xr3:uid="{00000000-0010-0000-3800-000009000000}" name="Column9"/>
  </tableColumns>
  <tableStyleInfo name="Block I-style 26" showFirstColumn="1" showLastColumn="1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39000000}" name="Table_58" displayName="Table_58" ref="AT96:BB120">
  <tableColumns count="9">
    <tableColumn id="1" xr3:uid="{00000000-0010-0000-3900-000001000000}" name="Ziel Wdh."/>
    <tableColumn id="2" xr3:uid="{00000000-0010-0000-3900-000002000000}" name="Ziel RPE"/>
    <tableColumn id="3" xr3:uid="{00000000-0010-0000-3900-000003000000}" name="%"/>
    <tableColumn id="4" xr3:uid="{00000000-0010-0000-3900-000004000000}" name="Gewicht min"/>
    <tableColumn id="5" xr3:uid="{00000000-0010-0000-3900-000005000000}" name="Gewicht max"/>
    <tableColumn id="6" xr3:uid="{00000000-0010-0000-3900-000006000000}" name="Gewicht"/>
    <tableColumn id="7" xr3:uid="{00000000-0010-0000-3900-000007000000}" name="Wdh"/>
    <tableColumn id="8" xr3:uid="{00000000-0010-0000-3900-000008000000}" name="RPE"/>
    <tableColumn id="9" xr3:uid="{00000000-0010-0000-3900-000009000000}" name="e1RM"/>
  </tableColumns>
  <tableStyleInfo name="Block I-style 27" showFirstColumn="1" showLastColumn="1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3A000000}" name="Table_59" displayName="Table_59" ref="B96:J114">
  <tableColumns count="9">
    <tableColumn id="1" xr3:uid="{00000000-0010-0000-3A00-000001000000}" name="Ziel Wdh."/>
    <tableColumn id="2" xr3:uid="{00000000-0010-0000-3A00-000002000000}" name="Ziel RPE"/>
    <tableColumn id="3" xr3:uid="{00000000-0010-0000-3A00-000003000000}" name="%"/>
    <tableColumn id="4" xr3:uid="{00000000-0010-0000-3A00-000004000000}" name="Gewicht min"/>
    <tableColumn id="5" xr3:uid="{00000000-0010-0000-3A00-000005000000}" name="Gewicht max"/>
    <tableColumn id="6" xr3:uid="{00000000-0010-0000-3A00-000006000000}" name="Gewicht"/>
    <tableColumn id="7" xr3:uid="{00000000-0010-0000-3A00-000007000000}" name="Wdh"/>
    <tableColumn id="8" xr3:uid="{00000000-0010-0000-3A00-000008000000}" name="RPE"/>
    <tableColumn id="9" xr3:uid="{00000000-0010-0000-3A00-000009000000}" name="e1RM"/>
  </tableColumns>
  <tableStyleInfo name="Block I-style 28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AI37:AQ70">
  <tableColumns count="9">
    <tableColumn id="1" xr3:uid="{00000000-0010-0000-0500-000001000000}" name="Ziel Wdh."/>
    <tableColumn id="2" xr3:uid="{00000000-0010-0000-0500-000002000000}" name="Ziel RPE"/>
    <tableColumn id="3" xr3:uid="{00000000-0010-0000-0500-000003000000}" name="%"/>
    <tableColumn id="4" xr3:uid="{00000000-0010-0000-0500-000004000000}" name="Gewicht min"/>
    <tableColumn id="5" xr3:uid="{00000000-0010-0000-0500-000005000000}" name="Gewicht max"/>
    <tableColumn id="6" xr3:uid="{00000000-0010-0000-0500-000006000000}" name="Gewicht"/>
    <tableColumn id="7" xr3:uid="{00000000-0010-0000-0500-000007000000}" name="Wdh"/>
    <tableColumn id="8" xr3:uid="{00000000-0010-0000-0500-000008000000}" name="RPE"/>
    <tableColumn id="9" xr3:uid="{00000000-0010-0000-0500-000009000000}" name="e1RM"/>
  </tableColumns>
  <tableStyleInfo name="GPP Block-style 6" showFirstColumn="1" showLastColumn="1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3B000000}" name="Table_60" displayName="Table_60" ref="X115:AF120" headerRowCount="0">
  <tableColumns count="9">
    <tableColumn id="1" xr3:uid="{00000000-0010-0000-3B00-000001000000}" name="Column1"/>
    <tableColumn id="2" xr3:uid="{00000000-0010-0000-3B00-000002000000}" name="Column2"/>
    <tableColumn id="3" xr3:uid="{00000000-0010-0000-3B00-000003000000}" name="Column3"/>
    <tableColumn id="4" xr3:uid="{00000000-0010-0000-3B00-000004000000}" name="Column4"/>
    <tableColumn id="5" xr3:uid="{00000000-0010-0000-3B00-000005000000}" name="Column5"/>
    <tableColumn id="6" xr3:uid="{00000000-0010-0000-3B00-000006000000}" name="Column6"/>
    <tableColumn id="7" xr3:uid="{00000000-0010-0000-3B00-000007000000}" name="Column7"/>
    <tableColumn id="8" xr3:uid="{00000000-0010-0000-3B00-000008000000}" name="Column8"/>
    <tableColumn id="9" xr3:uid="{00000000-0010-0000-3B00-000009000000}" name="Column9"/>
  </tableColumns>
  <tableStyleInfo name="Block I-style 29" showFirstColumn="1" showLastColumn="1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3C000000}" name="Table_61" displayName="Table_61" ref="AI67:AQ94">
  <tableColumns count="9">
    <tableColumn id="1" xr3:uid="{00000000-0010-0000-3C00-000001000000}" name="Ziel Wdh."/>
    <tableColumn id="2" xr3:uid="{00000000-0010-0000-3C00-000002000000}" name="Ziel RPE"/>
    <tableColumn id="3" xr3:uid="{00000000-0010-0000-3C00-000003000000}" name="%"/>
    <tableColumn id="4" xr3:uid="{00000000-0010-0000-3C00-000004000000}" name="Gewicht min"/>
    <tableColumn id="5" xr3:uid="{00000000-0010-0000-3C00-000005000000}" name="Gewicht max"/>
    <tableColumn id="6" xr3:uid="{00000000-0010-0000-3C00-000006000000}" name="Gewicht"/>
    <tableColumn id="7" xr3:uid="{00000000-0010-0000-3C00-000007000000}" name="Wdh"/>
    <tableColumn id="8" xr3:uid="{00000000-0010-0000-3C00-000008000000}" name="RPE"/>
    <tableColumn id="9" xr3:uid="{00000000-0010-0000-3C00-000009000000}" name="e1RM"/>
  </tableColumns>
  <tableStyleInfo name="Block I-style 30" showFirstColumn="1" showLastColumn="1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3D000000}" name="Table_62" displayName="Table_62" ref="M115:U120" headerRowCount="0">
  <tableColumns count="9">
    <tableColumn id="1" xr3:uid="{00000000-0010-0000-3D00-000001000000}" name="Column1"/>
    <tableColumn id="2" xr3:uid="{00000000-0010-0000-3D00-000002000000}" name="Column2"/>
    <tableColumn id="3" xr3:uid="{00000000-0010-0000-3D00-000003000000}" name="Column3"/>
    <tableColumn id="4" xr3:uid="{00000000-0010-0000-3D00-000004000000}" name="Column4"/>
    <tableColumn id="5" xr3:uid="{00000000-0010-0000-3D00-000005000000}" name="Column5"/>
    <tableColumn id="6" xr3:uid="{00000000-0010-0000-3D00-000006000000}" name="Column6"/>
    <tableColumn id="7" xr3:uid="{00000000-0010-0000-3D00-000007000000}" name="Column7"/>
    <tableColumn id="8" xr3:uid="{00000000-0010-0000-3D00-000008000000}" name="Column8"/>
    <tableColumn id="9" xr3:uid="{00000000-0010-0000-3D00-000009000000}" name="Column9"/>
  </tableColumns>
  <tableStyleInfo name="Block I-style 31" showFirstColumn="1" showLastColumn="1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3E000000}" name="Table_63" displayName="Table_63" ref="A87:A90" headerRowCount="0">
  <tableColumns count="1">
    <tableColumn id="1" xr3:uid="{00000000-0010-0000-3E00-000001000000}" name="Column1"/>
  </tableColumns>
  <tableStyleInfo name="Block I-style 32" showFirstColumn="1" showLastColumn="1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3F000000}" name="Table_64" displayName="Table_64" ref="B115:J120" headerRowCount="0">
  <tableColumns count="9">
    <tableColumn id="1" xr3:uid="{00000000-0010-0000-3F00-000001000000}" name="Column1"/>
    <tableColumn id="2" xr3:uid="{00000000-0010-0000-3F00-000002000000}" name="Column2"/>
    <tableColumn id="3" xr3:uid="{00000000-0010-0000-3F00-000003000000}" name="Column3"/>
    <tableColumn id="4" xr3:uid="{00000000-0010-0000-3F00-000004000000}" name="Column4"/>
    <tableColumn id="5" xr3:uid="{00000000-0010-0000-3F00-000005000000}" name="Column5"/>
    <tableColumn id="6" xr3:uid="{00000000-0010-0000-3F00-000006000000}" name="Column6"/>
    <tableColumn id="7" xr3:uid="{00000000-0010-0000-3F00-000007000000}" name="Column7"/>
    <tableColumn id="8" xr3:uid="{00000000-0010-0000-3F00-000008000000}" name="Column8"/>
    <tableColumn id="9" xr3:uid="{00000000-0010-0000-3F00-000009000000}" name="Column9"/>
  </tableColumns>
  <tableStyleInfo name="Block I-style 33" showFirstColumn="1" showLastColumn="1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40000000}" name="Table_65" displayName="Table_65" ref="X96:AF114">
  <tableColumns count="9">
    <tableColumn id="1" xr3:uid="{00000000-0010-0000-4000-000001000000}" name="Ziel Wdh."/>
    <tableColumn id="2" xr3:uid="{00000000-0010-0000-4000-000002000000}" name="Ziel RPE"/>
    <tableColumn id="3" xr3:uid="{00000000-0010-0000-4000-000003000000}" name="%"/>
    <tableColumn id="4" xr3:uid="{00000000-0010-0000-4000-000004000000}" name="Gewicht min"/>
    <tableColumn id="5" xr3:uid="{00000000-0010-0000-4000-000005000000}" name="Gewicht max"/>
    <tableColumn id="6" xr3:uid="{00000000-0010-0000-4000-000006000000}" name="Gewicht"/>
    <tableColumn id="7" xr3:uid="{00000000-0010-0000-4000-000007000000}" name="Wdh"/>
    <tableColumn id="8" xr3:uid="{00000000-0010-0000-4000-000008000000}" name="RPE"/>
    <tableColumn id="9" xr3:uid="{00000000-0010-0000-4000-000009000000}" name="e1RM"/>
  </tableColumns>
  <tableStyleInfo name="Block I-style 34" showFirstColumn="1" showLastColumn="1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41000000}" name="Table_66" displayName="Table_66" ref="M96:U114">
  <tableColumns count="9">
    <tableColumn id="1" xr3:uid="{00000000-0010-0000-4100-000001000000}" name="Ziel Wdh."/>
    <tableColumn id="2" xr3:uid="{00000000-0010-0000-4100-000002000000}" name="Ziel RPE"/>
    <tableColumn id="3" xr3:uid="{00000000-0010-0000-4100-000003000000}" name="%"/>
    <tableColumn id="4" xr3:uid="{00000000-0010-0000-4100-000004000000}" name="Gewicht min"/>
    <tableColumn id="5" xr3:uid="{00000000-0010-0000-4100-000005000000}" name="Gewicht max"/>
    <tableColumn id="6" xr3:uid="{00000000-0010-0000-4100-000006000000}" name="Gewicht"/>
    <tableColumn id="7" xr3:uid="{00000000-0010-0000-4100-000007000000}" name="Wdh"/>
    <tableColumn id="8" xr3:uid="{00000000-0010-0000-4100-000008000000}" name="RPE"/>
    <tableColumn id="9" xr3:uid="{00000000-0010-0000-4100-000009000000}" name="e1RM"/>
  </tableColumns>
  <tableStyleInfo name="Block I-style 35" showFirstColumn="1" showLastColumn="1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42000000}" name="Table_67" displayName="Table_67" ref="M90:U108">
  <tableColumns count="9">
    <tableColumn id="1" xr3:uid="{00000000-0010-0000-4200-000001000000}" name="Ziel Wdh."/>
    <tableColumn id="2" xr3:uid="{00000000-0010-0000-4200-000002000000}" name="Ziel RPE"/>
    <tableColumn id="3" xr3:uid="{00000000-0010-0000-4200-000003000000}" name="%"/>
    <tableColumn id="4" xr3:uid="{00000000-0010-0000-4200-000004000000}" name="Gewicht min"/>
    <tableColumn id="5" xr3:uid="{00000000-0010-0000-4200-000005000000}" name="Gewicht max"/>
    <tableColumn id="6" xr3:uid="{00000000-0010-0000-4200-000006000000}" name="Gewicht"/>
    <tableColumn id="7" xr3:uid="{00000000-0010-0000-4200-000007000000}" name="Wdh"/>
    <tableColumn id="8" xr3:uid="{00000000-0010-0000-4200-000008000000}" name="RPE"/>
    <tableColumn id="9" xr3:uid="{00000000-0010-0000-4200-000009000000}" name="e1RM"/>
  </tableColumns>
  <tableStyleInfo name="Block II-style" showFirstColumn="1" showLastColumn="1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43000000}" name="Table_68" displayName="Table_68" ref="M61:U86">
  <tableColumns count="9">
    <tableColumn id="1" xr3:uid="{00000000-0010-0000-4300-000001000000}" name="Ziel Wdh."/>
    <tableColumn id="2" xr3:uid="{00000000-0010-0000-4300-000002000000}" name="Ziel RPE"/>
    <tableColumn id="3" xr3:uid="{00000000-0010-0000-4300-000003000000}" name="%"/>
    <tableColumn id="4" xr3:uid="{00000000-0010-0000-4300-000004000000}" name="Gewicht min"/>
    <tableColumn id="5" xr3:uid="{00000000-0010-0000-4300-000005000000}" name="Gewicht max"/>
    <tableColumn id="6" xr3:uid="{00000000-0010-0000-4300-000006000000}" name="Gewicht"/>
    <tableColumn id="7" xr3:uid="{00000000-0010-0000-4300-000007000000}" name="Wdh"/>
    <tableColumn id="8" xr3:uid="{00000000-0010-0000-4300-000008000000}" name="RPE"/>
    <tableColumn id="9" xr3:uid="{00000000-0010-0000-4300-000009000000}" name="e1RM"/>
  </tableColumns>
  <tableStyleInfo name="Block II-style 2" showFirstColumn="1" showLastColumn="1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44000000}" name="Table_69" displayName="Table_69" ref="B37:J57">
  <tableColumns count="9">
    <tableColumn id="1" xr3:uid="{00000000-0010-0000-4400-000001000000}" name="Ziel Wdh."/>
    <tableColumn id="2" xr3:uid="{00000000-0010-0000-4400-000002000000}" name="Ziel RPE"/>
    <tableColumn id="3" xr3:uid="{00000000-0010-0000-4400-000003000000}" name="%"/>
    <tableColumn id="4" xr3:uid="{00000000-0010-0000-4400-000004000000}" name="Gewicht min"/>
    <tableColumn id="5" xr3:uid="{00000000-0010-0000-4400-000005000000}" name="Gewicht max"/>
    <tableColumn id="6" xr3:uid="{00000000-0010-0000-4400-000006000000}" name="Gewicht"/>
    <tableColumn id="7" xr3:uid="{00000000-0010-0000-4400-000007000000}" name="Wdh"/>
    <tableColumn id="8" xr3:uid="{00000000-0010-0000-4400-000008000000}" name="RPE"/>
    <tableColumn id="9" xr3:uid="{00000000-0010-0000-4400-000009000000}" name="e1RM"/>
  </tableColumns>
  <tableStyleInfo name="Block II-style 3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B37:J70">
  <tableColumns count="9">
    <tableColumn id="1" xr3:uid="{00000000-0010-0000-0600-000001000000}" name="Ziel Wdh."/>
    <tableColumn id="2" xr3:uid="{00000000-0010-0000-0600-000002000000}" name="Ziel RPE"/>
    <tableColumn id="3" xr3:uid="{00000000-0010-0000-0600-000003000000}" name="%"/>
    <tableColumn id="4" xr3:uid="{00000000-0010-0000-0600-000004000000}" name="Gewicht min"/>
    <tableColumn id="5" xr3:uid="{00000000-0010-0000-0600-000005000000}" name="Gewicht max"/>
    <tableColumn id="6" xr3:uid="{00000000-0010-0000-0600-000006000000}" name="Gewicht"/>
    <tableColumn id="7" xr3:uid="{00000000-0010-0000-0600-000007000000}" name="Wdh"/>
    <tableColumn id="8" xr3:uid="{00000000-0010-0000-0600-000008000000}" name="RPE"/>
    <tableColumn id="9" xr3:uid="{00000000-0010-0000-0600-000009000000}" name="e1RM"/>
  </tableColumns>
  <tableStyleInfo name="GPP Block-style 7" showFirstColumn="1" showLastColumn="1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45000000}" name="Table_70" displayName="Table_70" ref="B109:J114" headerRowCount="0">
  <tableColumns count="9">
    <tableColumn id="1" xr3:uid="{00000000-0010-0000-4500-000001000000}" name="Column1"/>
    <tableColumn id="2" xr3:uid="{00000000-0010-0000-4500-000002000000}" name="Column2"/>
    <tableColumn id="3" xr3:uid="{00000000-0010-0000-4500-000003000000}" name="Column3"/>
    <tableColumn id="4" xr3:uid="{00000000-0010-0000-4500-000004000000}" name="Column4"/>
    <tableColumn id="5" xr3:uid="{00000000-0010-0000-4500-000005000000}" name="Column5"/>
    <tableColumn id="6" xr3:uid="{00000000-0010-0000-4500-000006000000}" name="Column6"/>
    <tableColumn id="7" xr3:uid="{00000000-0010-0000-4500-000007000000}" name="Column7"/>
    <tableColumn id="8" xr3:uid="{00000000-0010-0000-4500-000008000000}" name="Column8"/>
    <tableColumn id="9" xr3:uid="{00000000-0010-0000-4500-000009000000}" name="Column9"/>
  </tableColumns>
  <tableStyleInfo name="Block II-style 4" showFirstColumn="1" showLastColumn="1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46000000}" name="Table_71" displayName="Table_71" ref="B5:J33">
  <tableColumns count="9">
    <tableColumn id="1" xr3:uid="{00000000-0010-0000-4600-000001000000}" name="Ziel Wdh."/>
    <tableColumn id="2" xr3:uid="{00000000-0010-0000-4600-000002000000}" name="Ziel RPE"/>
    <tableColumn id="3" xr3:uid="{00000000-0010-0000-4600-000003000000}" name="%"/>
    <tableColumn id="4" xr3:uid="{00000000-0010-0000-4600-000004000000}" name="Gewicht min"/>
    <tableColumn id="5" xr3:uid="{00000000-0010-0000-4600-000005000000}" name="Gewicht max"/>
    <tableColumn id="6" xr3:uid="{00000000-0010-0000-4600-000006000000}" name="Gewicht"/>
    <tableColumn id="7" xr3:uid="{00000000-0010-0000-4600-000007000000}" name="Wdh"/>
    <tableColumn id="8" xr3:uid="{00000000-0010-0000-4600-000008000000}" name="RPE"/>
    <tableColumn id="9" xr3:uid="{00000000-0010-0000-4600-000009000000}" name="e1RM"/>
  </tableColumns>
  <tableStyleInfo name="Block II-style 5" showFirstColumn="1" showLastColumn="1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0000000-000C-0000-FFFF-FFFF47000000}" name="Table_72" displayName="Table_72" ref="B61:J86">
  <tableColumns count="9">
    <tableColumn id="1" xr3:uid="{00000000-0010-0000-4700-000001000000}" name="Ziel Wdh."/>
    <tableColumn id="2" xr3:uid="{00000000-0010-0000-4700-000002000000}" name="Ziel RPE"/>
    <tableColumn id="3" xr3:uid="{00000000-0010-0000-4700-000003000000}" name="%"/>
    <tableColumn id="4" xr3:uid="{00000000-0010-0000-4700-000004000000}" name="Gewicht min"/>
    <tableColumn id="5" xr3:uid="{00000000-0010-0000-4700-000005000000}" name="Gewicht max"/>
    <tableColumn id="6" xr3:uid="{00000000-0010-0000-4700-000006000000}" name="Gewicht"/>
    <tableColumn id="7" xr3:uid="{00000000-0010-0000-4700-000007000000}" name="Wdh"/>
    <tableColumn id="8" xr3:uid="{00000000-0010-0000-4700-000008000000}" name="RPE"/>
    <tableColumn id="9" xr3:uid="{00000000-0010-0000-4700-000009000000}" name="e1RM"/>
  </tableColumns>
  <tableStyleInfo name="Block II-style 6" showFirstColumn="1" showLastColumn="1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0000000-000C-0000-FFFF-FFFF48000000}" name="Table_73" displayName="Table_73" ref="B90:J108">
  <tableColumns count="9">
    <tableColumn id="1" xr3:uid="{00000000-0010-0000-4800-000001000000}" name="Ziel Wdh."/>
    <tableColumn id="2" xr3:uid="{00000000-0010-0000-4800-000002000000}" name="Ziel RPE"/>
    <tableColumn id="3" xr3:uid="{00000000-0010-0000-4800-000003000000}" name="%"/>
    <tableColumn id="4" xr3:uid="{00000000-0010-0000-4800-000004000000}" name="Gewicht min"/>
    <tableColumn id="5" xr3:uid="{00000000-0010-0000-4800-000005000000}" name="Gewicht max"/>
    <tableColumn id="6" xr3:uid="{00000000-0010-0000-4800-000006000000}" name="Gewicht"/>
    <tableColumn id="7" xr3:uid="{00000000-0010-0000-4800-000007000000}" name="Wdh"/>
    <tableColumn id="8" xr3:uid="{00000000-0010-0000-4800-000008000000}" name="RPE"/>
    <tableColumn id="9" xr3:uid="{00000000-0010-0000-4800-000009000000}" name="e1RM"/>
  </tableColumns>
  <tableStyleInfo name="Block II-style 7" showFirstColumn="1" showLastColumn="1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0000000-000C-0000-FFFF-FFFF49000000}" name="Table_74" displayName="Table_74" ref="M109:U114" headerRowCount="0">
  <tableColumns count="9">
    <tableColumn id="1" xr3:uid="{00000000-0010-0000-4900-000001000000}" name="Column1"/>
    <tableColumn id="2" xr3:uid="{00000000-0010-0000-4900-000002000000}" name="Column2"/>
    <tableColumn id="3" xr3:uid="{00000000-0010-0000-4900-000003000000}" name="Column3"/>
    <tableColumn id="4" xr3:uid="{00000000-0010-0000-4900-000004000000}" name="Column4"/>
    <tableColumn id="5" xr3:uid="{00000000-0010-0000-4900-000005000000}" name="Column5"/>
    <tableColumn id="6" xr3:uid="{00000000-0010-0000-4900-000006000000}" name="Column6"/>
    <tableColumn id="7" xr3:uid="{00000000-0010-0000-4900-000007000000}" name="Column7"/>
    <tableColumn id="8" xr3:uid="{00000000-0010-0000-4900-000008000000}" name="Column8"/>
    <tableColumn id="9" xr3:uid="{00000000-0010-0000-4900-000009000000}" name="Column9"/>
  </tableColumns>
  <tableStyleInfo name="Block II-style 8" showFirstColumn="1" showLastColumn="1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0000000-000C-0000-FFFF-FFFF4A000000}" name="Table_75" displayName="Table_75" ref="X109:AF114" headerRowCount="0">
  <tableColumns count="9">
    <tableColumn id="1" xr3:uid="{00000000-0010-0000-4A00-000001000000}" name="Column1"/>
    <tableColumn id="2" xr3:uid="{00000000-0010-0000-4A00-000002000000}" name="Column2"/>
    <tableColumn id="3" xr3:uid="{00000000-0010-0000-4A00-000003000000}" name="Column3"/>
    <tableColumn id="4" xr3:uid="{00000000-0010-0000-4A00-000004000000}" name="Column4"/>
    <tableColumn id="5" xr3:uid="{00000000-0010-0000-4A00-000005000000}" name="Column5"/>
    <tableColumn id="6" xr3:uid="{00000000-0010-0000-4A00-000006000000}" name="Column6"/>
    <tableColumn id="7" xr3:uid="{00000000-0010-0000-4A00-000007000000}" name="Column7"/>
    <tableColumn id="8" xr3:uid="{00000000-0010-0000-4A00-000008000000}" name="Column8"/>
    <tableColumn id="9" xr3:uid="{00000000-0010-0000-4A00-000009000000}" name="Column9"/>
  </tableColumns>
  <tableStyleInfo name="Block II-style 9" showFirstColumn="1" showLastColumn="1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4B000000}" name="Table_76" displayName="Table_76" ref="AI110:AQ115" headerRowCount="0">
  <tableColumns count="9">
    <tableColumn id="1" xr3:uid="{00000000-0010-0000-4B00-000001000000}" name="Column1"/>
    <tableColumn id="2" xr3:uid="{00000000-0010-0000-4B00-000002000000}" name="Column2"/>
    <tableColumn id="3" xr3:uid="{00000000-0010-0000-4B00-000003000000}" name="Column3"/>
    <tableColumn id="4" xr3:uid="{00000000-0010-0000-4B00-000004000000}" name="Column4"/>
    <tableColumn id="5" xr3:uid="{00000000-0010-0000-4B00-000005000000}" name="Column5"/>
    <tableColumn id="6" xr3:uid="{00000000-0010-0000-4B00-000006000000}" name="Column6"/>
    <tableColumn id="7" xr3:uid="{00000000-0010-0000-4B00-000007000000}" name="Column7"/>
    <tableColumn id="8" xr3:uid="{00000000-0010-0000-4B00-000008000000}" name="Column8"/>
    <tableColumn id="9" xr3:uid="{00000000-0010-0000-4B00-000009000000}" name="Column9"/>
  </tableColumns>
  <tableStyleInfo name="Block II-style 10" showFirstColumn="1" showLastColumn="1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4C000000}" name="Table_77" displayName="Table_77" ref="AI37:AQ57">
  <tableColumns count="9">
    <tableColumn id="1" xr3:uid="{00000000-0010-0000-4C00-000001000000}" name="Ziel Wdh."/>
    <tableColumn id="2" xr3:uid="{00000000-0010-0000-4C00-000002000000}" name="Ziel RPE"/>
    <tableColumn id="3" xr3:uid="{00000000-0010-0000-4C00-000003000000}" name="%"/>
    <tableColumn id="4" xr3:uid="{00000000-0010-0000-4C00-000004000000}" name="Gewicht min"/>
    <tableColumn id="5" xr3:uid="{00000000-0010-0000-4C00-000005000000}" name="Gewicht max"/>
    <tableColumn id="6" xr3:uid="{00000000-0010-0000-4C00-000006000000}" name="Gewicht"/>
    <tableColumn id="7" xr3:uid="{00000000-0010-0000-4C00-000007000000}" name="Wdh"/>
    <tableColumn id="8" xr3:uid="{00000000-0010-0000-4C00-000008000000}" name="RPE"/>
    <tableColumn id="9" xr3:uid="{00000000-0010-0000-4C00-000009000000}" name="e1RM"/>
  </tableColumns>
  <tableStyleInfo name="Block II-style 11" showFirstColumn="1" showLastColumn="1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4D000000}" name="Table_78" displayName="Table_78" ref="X37:AF57">
  <tableColumns count="9">
    <tableColumn id="1" xr3:uid="{00000000-0010-0000-4D00-000001000000}" name="Ziel Wdh."/>
    <tableColumn id="2" xr3:uid="{00000000-0010-0000-4D00-000002000000}" name="Ziel RPE"/>
    <tableColumn id="3" xr3:uid="{00000000-0010-0000-4D00-000003000000}" name="%"/>
    <tableColumn id="4" xr3:uid="{00000000-0010-0000-4D00-000004000000}" name="Gewicht min"/>
    <tableColumn id="5" xr3:uid="{00000000-0010-0000-4D00-000005000000}" name="Gewicht max"/>
    <tableColumn id="6" xr3:uid="{00000000-0010-0000-4D00-000006000000}" name="Gewicht"/>
    <tableColumn id="7" xr3:uid="{00000000-0010-0000-4D00-000007000000}" name="Wdh"/>
    <tableColumn id="8" xr3:uid="{00000000-0010-0000-4D00-000008000000}" name="RPE"/>
    <tableColumn id="9" xr3:uid="{00000000-0010-0000-4D00-000009000000}" name="e1RM"/>
  </tableColumns>
  <tableStyleInfo name="Block II-style 12" showFirstColumn="1" showLastColumn="1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4E000000}" name="Table_79" displayName="Table_79" ref="AT37:BB57">
  <tableColumns count="9">
    <tableColumn id="1" xr3:uid="{00000000-0010-0000-4E00-000001000000}" name="Ziel Wdh."/>
    <tableColumn id="2" xr3:uid="{00000000-0010-0000-4E00-000002000000}" name="Ziel RPE"/>
    <tableColumn id="3" xr3:uid="{00000000-0010-0000-4E00-000003000000}" name="%"/>
    <tableColumn id="4" xr3:uid="{00000000-0010-0000-4E00-000004000000}" name="Gewicht min"/>
    <tableColumn id="5" xr3:uid="{00000000-0010-0000-4E00-000005000000}" name="Gewicht max"/>
    <tableColumn id="6" xr3:uid="{00000000-0010-0000-4E00-000006000000}" name="Gewicht"/>
    <tableColumn id="7" xr3:uid="{00000000-0010-0000-4E00-000007000000}" name="Wdh"/>
    <tableColumn id="8" xr3:uid="{00000000-0010-0000-4E00-000008000000}" name="RPE"/>
    <tableColumn id="9" xr3:uid="{00000000-0010-0000-4E00-000009000000}" name="e1RM"/>
  </tableColumns>
  <tableStyleInfo name="Block II-style 13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AH51:AH70" headerRowCount="0">
  <tableColumns count="1">
    <tableColumn id="1" xr3:uid="{00000000-0010-0000-0700-000001000000}" name="Column1"/>
  </tableColumns>
  <tableStyleInfo name="GPP Block-style 8" showFirstColumn="1" showLastColumn="1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4F000000}" name="Table_80" displayName="Table_80" ref="AS51:AS57" headerRowCount="0">
  <tableColumns count="1">
    <tableColumn id="1" xr3:uid="{00000000-0010-0000-4F00-000001000000}" name="Column1"/>
  </tableColumns>
  <tableStyleInfo name="Block II-style 14" showFirstColumn="1" showLastColumn="1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0000000-000C-0000-FFFF-FFFF50000000}" name="Table_81" displayName="Table_81" ref="X90:AF108">
  <tableColumns count="9">
    <tableColumn id="1" xr3:uid="{00000000-0010-0000-5000-000001000000}" name="Ziel Wdh."/>
    <tableColumn id="2" xr3:uid="{00000000-0010-0000-5000-000002000000}" name="Ziel RPE"/>
    <tableColumn id="3" xr3:uid="{00000000-0010-0000-5000-000003000000}" name="%"/>
    <tableColumn id="4" xr3:uid="{00000000-0010-0000-5000-000004000000}" name="Gewicht min"/>
    <tableColumn id="5" xr3:uid="{00000000-0010-0000-5000-000005000000}" name="Gewicht max"/>
    <tableColumn id="6" xr3:uid="{00000000-0010-0000-5000-000006000000}" name="Gewicht"/>
    <tableColumn id="7" xr3:uid="{00000000-0010-0000-5000-000007000000}" name="Wdh"/>
    <tableColumn id="8" xr3:uid="{00000000-0010-0000-5000-000008000000}" name="RPE"/>
    <tableColumn id="9" xr3:uid="{00000000-0010-0000-5000-000009000000}" name="e1RM"/>
  </tableColumns>
  <tableStyleInfo name="Block II-style 15" showFirstColumn="1" showLastColumn="1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0000000-000C-0000-FFFF-FFFF51000000}" name="Table_82" displayName="Table_82" ref="X61:AF86">
  <tableColumns count="9">
    <tableColumn id="1" xr3:uid="{00000000-0010-0000-5100-000001000000}" name="Ziel Wdh."/>
    <tableColumn id="2" xr3:uid="{00000000-0010-0000-5100-000002000000}" name="Ziel RPE"/>
    <tableColumn id="3" xr3:uid="{00000000-0010-0000-5100-000003000000}" name="%"/>
    <tableColumn id="4" xr3:uid="{00000000-0010-0000-5100-000004000000}" name="Gewicht min"/>
    <tableColumn id="5" xr3:uid="{00000000-0010-0000-5100-000005000000}" name="Gewicht max"/>
    <tableColumn id="6" xr3:uid="{00000000-0010-0000-5100-000006000000}" name="Gewicht"/>
    <tableColumn id="7" xr3:uid="{00000000-0010-0000-5100-000007000000}" name="Wdh"/>
    <tableColumn id="8" xr3:uid="{00000000-0010-0000-5100-000008000000}" name="RPE"/>
    <tableColumn id="9" xr3:uid="{00000000-0010-0000-5100-000009000000}" name="e1RM"/>
  </tableColumns>
  <tableStyleInfo name="Block II-style 16" showFirstColumn="1" showLastColumn="1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00000000-000C-0000-FFFF-FFFF52000000}" name="Table_83" displayName="Table_83" ref="AT81:AV84" headerRowCount="0">
  <tableColumns count="3">
    <tableColumn id="1" xr3:uid="{00000000-0010-0000-5200-000001000000}" name="Column1"/>
    <tableColumn id="2" xr3:uid="{00000000-0010-0000-5200-000002000000}" name="Column2"/>
    <tableColumn id="3" xr3:uid="{00000000-0010-0000-5200-000003000000}" name="Column3"/>
  </tableColumns>
  <tableStyleInfo name="Block II-style 17" showFirstColumn="1" showLastColumn="1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53000000}" name="Table_84" displayName="Table_84" ref="AT61:BB80">
  <tableColumns count="9">
    <tableColumn id="1" xr3:uid="{00000000-0010-0000-5300-000001000000}" name="Ziel Wdh."/>
    <tableColumn id="2" xr3:uid="{00000000-0010-0000-5300-000002000000}" name="Ziel RPE"/>
    <tableColumn id="3" xr3:uid="{00000000-0010-0000-5300-000003000000}" name="%"/>
    <tableColumn id="4" xr3:uid="{00000000-0010-0000-5300-000004000000}" name="Gewicht min"/>
    <tableColumn id="5" xr3:uid="{00000000-0010-0000-5300-000005000000}" name="Gewicht max"/>
    <tableColumn id="6" xr3:uid="{00000000-0010-0000-5300-000006000000}" name="Gewicht"/>
    <tableColumn id="7" xr3:uid="{00000000-0010-0000-5300-000007000000}" name="Wdh"/>
    <tableColumn id="8" xr3:uid="{00000000-0010-0000-5300-000008000000}" name="RPE"/>
    <tableColumn id="9" xr3:uid="{00000000-0010-0000-5300-000009000000}" name="e1RM"/>
  </tableColumns>
  <tableStyleInfo name="Block II-style 18" showFirstColumn="1" showLastColumn="1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0000000-000C-0000-FFFF-FFFF54000000}" name="Table_85" displayName="Table_85" ref="M37:U57">
  <tableColumns count="9">
    <tableColumn id="1" xr3:uid="{00000000-0010-0000-5400-000001000000}" name="Ziel Wdh."/>
    <tableColumn id="2" xr3:uid="{00000000-0010-0000-5400-000002000000}" name="Ziel RPE"/>
    <tableColumn id="3" xr3:uid="{00000000-0010-0000-5400-000003000000}" name="%"/>
    <tableColumn id="4" xr3:uid="{00000000-0010-0000-5400-000004000000}" name="Gewicht min"/>
    <tableColumn id="5" xr3:uid="{00000000-0010-0000-5400-000005000000}" name="Gewicht max"/>
    <tableColumn id="6" xr3:uid="{00000000-0010-0000-5400-000006000000}" name="Gewicht"/>
    <tableColumn id="7" xr3:uid="{00000000-0010-0000-5400-000007000000}" name="Wdh"/>
    <tableColumn id="8" xr3:uid="{00000000-0010-0000-5400-000008000000}" name="RPE"/>
    <tableColumn id="9" xr3:uid="{00000000-0010-0000-5400-000009000000}" name="e1RM"/>
  </tableColumns>
  <tableStyleInfo name="Block II-style 19" showFirstColumn="1" showLastColumn="1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55000000}" name="Table_86" displayName="Table_86" ref="M5:U33">
  <tableColumns count="9">
    <tableColumn id="1" xr3:uid="{00000000-0010-0000-5500-000001000000}" name="Ziel Wdh."/>
    <tableColumn id="2" xr3:uid="{00000000-0010-0000-5500-000002000000}" name="Ziel RPE"/>
    <tableColumn id="3" xr3:uid="{00000000-0010-0000-5500-000003000000}" name="%"/>
    <tableColumn id="4" xr3:uid="{00000000-0010-0000-5500-000004000000}" name="Gewicht min"/>
    <tableColumn id="5" xr3:uid="{00000000-0010-0000-5500-000005000000}" name="Gewicht max"/>
    <tableColumn id="6" xr3:uid="{00000000-0010-0000-5500-000006000000}" name="Gewicht"/>
    <tableColumn id="7" xr3:uid="{00000000-0010-0000-5500-000007000000}" name="Wdh"/>
    <tableColumn id="8" xr3:uid="{00000000-0010-0000-5500-000008000000}" name="RPE"/>
    <tableColumn id="9" xr3:uid="{00000000-0010-0000-5500-000009000000}" name="e1RM"/>
  </tableColumns>
  <tableStyleInfo name="Block II-style 20" showFirstColumn="1" showLastColumn="1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0000000-000C-0000-FFFF-FFFF56000000}" name="Table_87" displayName="Table_87" ref="AT90:BB114">
  <tableColumns count="9">
    <tableColumn id="1" xr3:uid="{00000000-0010-0000-5600-000001000000}" name="Ziel Wdh."/>
    <tableColumn id="2" xr3:uid="{00000000-0010-0000-5600-000002000000}" name="Ziel RPE"/>
    <tableColumn id="3" xr3:uid="{00000000-0010-0000-5600-000003000000}" name="%"/>
    <tableColumn id="4" xr3:uid="{00000000-0010-0000-5600-000004000000}" name="Gewicht min"/>
    <tableColumn id="5" xr3:uid="{00000000-0010-0000-5600-000005000000}" name="Gewicht max"/>
    <tableColumn id="6" xr3:uid="{00000000-0010-0000-5600-000006000000}" name="Gewicht"/>
    <tableColumn id="7" xr3:uid="{00000000-0010-0000-5600-000007000000}" name="Wdh"/>
    <tableColumn id="8" xr3:uid="{00000000-0010-0000-5600-000008000000}" name="RPE"/>
    <tableColumn id="9" xr3:uid="{00000000-0010-0000-5600-000009000000}" name="e1RM"/>
  </tableColumns>
  <tableStyleInfo name="Block II-style 21" showFirstColumn="1" showLastColumn="1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0000000-000C-0000-FFFF-FFFF57000000}" name="Table_88" displayName="Table_88" ref="AI61:AQ88">
  <tableColumns count="9">
    <tableColumn id="1" xr3:uid="{00000000-0010-0000-5700-000001000000}" name="Ziel Wdh."/>
    <tableColumn id="2" xr3:uid="{00000000-0010-0000-5700-000002000000}" name="Ziel RPE"/>
    <tableColumn id="3" xr3:uid="{00000000-0010-0000-5700-000003000000}" name="%"/>
    <tableColumn id="4" xr3:uid="{00000000-0010-0000-5700-000004000000}" name="Gewicht min"/>
    <tableColumn id="5" xr3:uid="{00000000-0010-0000-5700-000005000000}" name="Gewicht max"/>
    <tableColumn id="6" xr3:uid="{00000000-0010-0000-5700-000006000000}" name="Gewicht"/>
    <tableColumn id="7" xr3:uid="{00000000-0010-0000-5700-000007000000}" name="Wdh"/>
    <tableColumn id="8" xr3:uid="{00000000-0010-0000-5700-000008000000}" name="RPE"/>
    <tableColumn id="9" xr3:uid="{00000000-0010-0000-5700-000009000000}" name="e1RM"/>
  </tableColumns>
  <tableStyleInfo name="Block II-style 22" showFirstColumn="1" showLastColumn="1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0000000-000C-0000-FFFF-FFFF58000000}" name="Table_89" displayName="Table_89" ref="X5:AF33">
  <tableColumns count="9">
    <tableColumn id="1" xr3:uid="{00000000-0010-0000-5800-000001000000}" name="Ziel Wdh."/>
    <tableColumn id="2" xr3:uid="{00000000-0010-0000-5800-000002000000}" name="Ziel RPE"/>
    <tableColumn id="3" xr3:uid="{00000000-0010-0000-5800-000003000000}" name="%"/>
    <tableColumn id="4" xr3:uid="{00000000-0010-0000-5800-000004000000}" name="Gewicht min"/>
    <tableColumn id="5" xr3:uid="{00000000-0010-0000-5800-000005000000}" name="Gewicht max"/>
    <tableColumn id="6" xr3:uid="{00000000-0010-0000-5800-000006000000}" name="Gewicht"/>
    <tableColumn id="7" xr3:uid="{00000000-0010-0000-5800-000007000000}" name="Wdh"/>
    <tableColumn id="8" xr3:uid="{00000000-0010-0000-5800-000008000000}" name="RPE"/>
    <tableColumn id="9" xr3:uid="{00000000-0010-0000-5800-000009000000}" name="e1RM"/>
  </tableColumns>
  <tableStyleInfo name="Block II-style 23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L98:L101" headerRowCount="0">
  <tableColumns count="1">
    <tableColumn id="1" xr3:uid="{00000000-0010-0000-0800-000001000000}" name="Column1"/>
  </tableColumns>
  <tableStyleInfo name="GPP Block-style 9" showFirstColumn="1" showLastColumn="1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0000000-000C-0000-FFFF-FFFF59000000}" name="Table_90" displayName="Table_90" ref="AI5:AQ33">
  <tableColumns count="9">
    <tableColumn id="1" xr3:uid="{00000000-0010-0000-5900-000001000000}" name="Ziel Wdh."/>
    <tableColumn id="2" xr3:uid="{00000000-0010-0000-5900-000002000000}" name="Ziel RPE"/>
    <tableColumn id="3" xr3:uid="{00000000-0010-0000-5900-000003000000}" name="%"/>
    <tableColumn id="4" xr3:uid="{00000000-0010-0000-5900-000004000000}" name="Gewicht min"/>
    <tableColumn id="5" xr3:uid="{00000000-0010-0000-5900-000005000000}" name="Gewicht max"/>
    <tableColumn id="6" xr3:uid="{00000000-0010-0000-5900-000006000000}" name="Gewicht"/>
    <tableColumn id="7" xr3:uid="{00000000-0010-0000-5900-000007000000}" name="Wdh"/>
    <tableColumn id="8" xr3:uid="{00000000-0010-0000-5900-000008000000}" name="RPE"/>
    <tableColumn id="9" xr3:uid="{00000000-0010-0000-5900-000009000000}" name="e1RM"/>
  </tableColumns>
  <tableStyleInfo name="Block II-style 24" showFirstColumn="1" showLastColumn="1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00000000-000C-0000-FFFF-FFFF5A000000}" name="Table_91" displayName="Table_91" ref="AT5:BB33">
  <tableColumns count="9">
    <tableColumn id="1" xr3:uid="{00000000-0010-0000-5A00-000001000000}" name="Ziel Wdh."/>
    <tableColumn id="2" xr3:uid="{00000000-0010-0000-5A00-000002000000}" name="Ziel RPE"/>
    <tableColumn id="3" xr3:uid="{00000000-0010-0000-5A00-000003000000}" name="%"/>
    <tableColumn id="4" xr3:uid="{00000000-0010-0000-5A00-000004000000}" name="Gewicht min"/>
    <tableColumn id="5" xr3:uid="{00000000-0010-0000-5A00-000005000000}" name="Gewicht max"/>
    <tableColumn id="6" xr3:uid="{00000000-0010-0000-5A00-000006000000}" name="Gewicht"/>
    <tableColumn id="7" xr3:uid="{00000000-0010-0000-5A00-000007000000}" name="Wdh"/>
    <tableColumn id="8" xr3:uid="{00000000-0010-0000-5A00-000008000000}" name="RPE"/>
    <tableColumn id="9" xr3:uid="{00000000-0010-0000-5A00-000009000000}" name="e1RM"/>
  </tableColumns>
  <tableStyleInfo name="Block II-style 25" showFirstColumn="1" showLastColumn="1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00000000-000C-0000-FFFF-FFFF5B000000}" name="Table_92" displayName="Table_92" ref="AI90:AQ108">
  <tableColumns count="9">
    <tableColumn id="1" xr3:uid="{00000000-0010-0000-5B00-000001000000}" name="Ziel Wdh."/>
    <tableColumn id="2" xr3:uid="{00000000-0010-0000-5B00-000002000000}" name="Ziel RPE"/>
    <tableColumn id="3" xr3:uid="{00000000-0010-0000-5B00-000003000000}" name="%"/>
    <tableColumn id="4" xr3:uid="{00000000-0010-0000-5B00-000004000000}" name="Gewicht min"/>
    <tableColumn id="5" xr3:uid="{00000000-0010-0000-5B00-000005000000}" name="Gewicht max"/>
    <tableColumn id="6" xr3:uid="{00000000-0010-0000-5B00-000006000000}" name="Gewicht"/>
    <tableColumn id="7" xr3:uid="{00000000-0010-0000-5B00-000007000000}" name="Wdh"/>
    <tableColumn id="8" xr3:uid="{00000000-0010-0000-5B00-000008000000}" name="RPE"/>
    <tableColumn id="9" xr3:uid="{00000000-0010-0000-5B00-000009000000}" name="e1RM"/>
  </tableColumns>
  <tableStyleInfo name="Block II-style 26" showFirstColumn="1" showLastColumn="1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0000000-000C-0000-FFFF-FFFF5C000000}" name="Table_93" displayName="Table_93" ref="M108:U113" headerRowCount="0">
  <tableColumns count="9">
    <tableColumn id="1" xr3:uid="{00000000-0010-0000-5C00-000001000000}" name="Column1"/>
    <tableColumn id="2" xr3:uid="{00000000-0010-0000-5C00-000002000000}" name="Column2"/>
    <tableColumn id="3" xr3:uid="{00000000-0010-0000-5C00-000003000000}" name="Column3"/>
    <tableColumn id="4" xr3:uid="{00000000-0010-0000-5C00-000004000000}" name="Column4"/>
    <tableColumn id="5" xr3:uid="{00000000-0010-0000-5C00-000005000000}" name="Column5"/>
    <tableColumn id="6" xr3:uid="{00000000-0010-0000-5C00-000006000000}" name="Column6"/>
    <tableColumn id="7" xr3:uid="{00000000-0010-0000-5C00-000007000000}" name="Column7"/>
    <tableColumn id="8" xr3:uid="{00000000-0010-0000-5C00-000008000000}" name="Column8"/>
    <tableColumn id="9" xr3:uid="{00000000-0010-0000-5C00-000009000000}" name="Column9"/>
  </tableColumns>
  <tableStyleInfo name="Block III-style" showFirstColumn="1" showLastColumn="1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00000000-000C-0000-FFFF-FFFF5D000000}" name="Table_94" displayName="Table_94" ref="M89:U107">
  <tableColumns count="9">
    <tableColumn id="1" xr3:uid="{00000000-0010-0000-5D00-000001000000}" name="Ziel Wdh."/>
    <tableColumn id="2" xr3:uid="{00000000-0010-0000-5D00-000002000000}" name="Ziel RPE"/>
    <tableColumn id="3" xr3:uid="{00000000-0010-0000-5D00-000003000000}" name="%"/>
    <tableColumn id="4" xr3:uid="{00000000-0010-0000-5D00-000004000000}" name="Gewicht min"/>
    <tableColumn id="5" xr3:uid="{00000000-0010-0000-5D00-000005000000}" name="Gewicht max"/>
    <tableColumn id="6" xr3:uid="{00000000-0010-0000-5D00-000006000000}" name="Gewicht"/>
    <tableColumn id="7" xr3:uid="{00000000-0010-0000-5D00-000007000000}" name="Wdh"/>
    <tableColumn id="8" xr3:uid="{00000000-0010-0000-5D00-000008000000}" name="RPE"/>
    <tableColumn id="9" xr3:uid="{00000000-0010-0000-5D00-000009000000}" name="e1RM"/>
  </tableColumns>
  <tableStyleInfo name="Block III-style 2" showFirstColumn="1" showLastColumn="1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0000000-000C-0000-FFFF-FFFF5E000000}" name="Table_95" displayName="Table_95" ref="AT5:BB32">
  <tableColumns count="9">
    <tableColumn id="1" xr3:uid="{00000000-0010-0000-5E00-000001000000}" name="Ziel Wdh."/>
    <tableColumn id="2" xr3:uid="{00000000-0010-0000-5E00-000002000000}" name="Ziel RPE"/>
    <tableColumn id="3" xr3:uid="{00000000-0010-0000-5E00-000003000000}" name="%"/>
    <tableColumn id="4" xr3:uid="{00000000-0010-0000-5E00-000004000000}" name="Gewicht min"/>
    <tableColumn id="5" xr3:uid="{00000000-0010-0000-5E00-000005000000}" name="Gewicht max"/>
    <tableColumn id="6" xr3:uid="{00000000-0010-0000-5E00-000006000000}" name="Gewicht"/>
    <tableColumn id="7" xr3:uid="{00000000-0010-0000-5E00-000007000000}" name="Wdh"/>
    <tableColumn id="8" xr3:uid="{00000000-0010-0000-5E00-000008000000}" name="RPE"/>
    <tableColumn id="9" xr3:uid="{00000000-0010-0000-5E00-000009000000}" name="e1RM"/>
  </tableColumns>
  <tableStyleInfo name="Block III-style 3" showFirstColumn="1" showLastColumn="1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0000000-000C-0000-FFFF-FFFF5F000000}" name="Table_96" displayName="Table_96" ref="AT36:BB56">
  <tableColumns count="9">
    <tableColumn id="1" xr3:uid="{00000000-0010-0000-5F00-000001000000}" name="Ziel Wdh."/>
    <tableColumn id="2" xr3:uid="{00000000-0010-0000-5F00-000002000000}" name="Ziel RPE"/>
    <tableColumn id="3" xr3:uid="{00000000-0010-0000-5F00-000003000000}" name="%"/>
    <tableColumn id="4" xr3:uid="{00000000-0010-0000-5F00-000004000000}" name="Gewicht min"/>
    <tableColumn id="5" xr3:uid="{00000000-0010-0000-5F00-000005000000}" name="Gewicht max"/>
    <tableColumn id="6" xr3:uid="{00000000-0010-0000-5F00-000006000000}" name="Gewicht"/>
    <tableColumn id="7" xr3:uid="{00000000-0010-0000-5F00-000007000000}" name="Wdh"/>
    <tableColumn id="8" xr3:uid="{00000000-0010-0000-5F00-000008000000}" name="RPE"/>
    <tableColumn id="9" xr3:uid="{00000000-0010-0000-5F00-000009000000}" name="e1RM"/>
  </tableColumns>
  <tableStyleInfo name="Block III-style 4" showFirstColumn="1" showLastColumn="1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0000000-000C-0000-FFFF-FFFF60000000}" name="Table_97" displayName="Table_97" ref="AS50:AS56" headerRowCount="0">
  <tableColumns count="1">
    <tableColumn id="1" xr3:uid="{00000000-0010-0000-6000-000001000000}" name="Column1"/>
  </tableColumns>
  <tableStyleInfo name="Block III-style 5" showFirstColumn="1" showLastColumn="1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0000000-000C-0000-FFFF-FFFF61000000}" name="Table_98" displayName="Table_98" ref="AT60:BB79" headerRowCount="0">
  <tableColumns count="9">
    <tableColumn id="1" xr3:uid="{00000000-0010-0000-6100-000001000000}" name="Column1"/>
    <tableColumn id="2" xr3:uid="{00000000-0010-0000-6100-000002000000}" name="Column2"/>
    <tableColumn id="3" xr3:uid="{00000000-0010-0000-6100-000003000000}" name="Column3"/>
    <tableColumn id="4" xr3:uid="{00000000-0010-0000-6100-000004000000}" name="Column4"/>
    <tableColumn id="5" xr3:uid="{00000000-0010-0000-6100-000005000000}" name="Column5"/>
    <tableColumn id="6" xr3:uid="{00000000-0010-0000-6100-000006000000}" name="Column6"/>
    <tableColumn id="7" xr3:uid="{00000000-0010-0000-6100-000007000000}" name="Column7"/>
    <tableColumn id="8" xr3:uid="{00000000-0010-0000-6100-000008000000}" name="Column8"/>
    <tableColumn id="9" xr3:uid="{00000000-0010-0000-6100-000009000000}" name="Column9"/>
  </tableColumns>
  <tableStyleInfo name="Block III-style 6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0000000-000C-0000-FFFF-FFFF62000000}" name="Table_99" displayName="Table_99" ref="AI89:AQ107">
  <tableColumns count="9">
    <tableColumn id="1" xr3:uid="{00000000-0010-0000-6200-000001000000}" name="Ziel Wdh."/>
    <tableColumn id="2" xr3:uid="{00000000-0010-0000-6200-000002000000}" name="Ziel RPE"/>
    <tableColumn id="3" xr3:uid="{00000000-0010-0000-6200-000003000000}" name="%"/>
    <tableColumn id="4" xr3:uid="{00000000-0010-0000-6200-000004000000}" name="Gewicht min"/>
    <tableColumn id="5" xr3:uid="{00000000-0010-0000-6200-000005000000}" name="Gewicht max"/>
    <tableColumn id="6" xr3:uid="{00000000-0010-0000-6200-000006000000}" name="Gewicht"/>
    <tableColumn id="7" xr3:uid="{00000000-0010-0000-6200-000007000000}" name="Wdh"/>
    <tableColumn id="8" xr3:uid="{00000000-0010-0000-6200-000008000000}" name="RPE"/>
    <tableColumn id="9" xr3:uid="{00000000-0010-0000-6200-000009000000}" name="e1RM"/>
  </tableColumns>
  <tableStyleInfo name="Block III-style 7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34" Type="http://schemas.openxmlformats.org/officeDocument/2006/relationships/table" Target="../tables/table65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table" Target="../tables/table3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35" Type="http://schemas.openxmlformats.org/officeDocument/2006/relationships/table" Target="../tables/table6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4.xml"/><Relationship Id="rId13" Type="http://schemas.openxmlformats.org/officeDocument/2006/relationships/table" Target="../tables/table79.xml"/><Relationship Id="rId18" Type="http://schemas.openxmlformats.org/officeDocument/2006/relationships/table" Target="../tables/table84.xml"/><Relationship Id="rId26" Type="http://schemas.openxmlformats.org/officeDocument/2006/relationships/table" Target="../tables/table92.xml"/><Relationship Id="rId3" Type="http://schemas.openxmlformats.org/officeDocument/2006/relationships/table" Target="../tables/table69.xml"/><Relationship Id="rId21" Type="http://schemas.openxmlformats.org/officeDocument/2006/relationships/table" Target="../tables/table87.xml"/><Relationship Id="rId7" Type="http://schemas.openxmlformats.org/officeDocument/2006/relationships/table" Target="../tables/table73.xml"/><Relationship Id="rId12" Type="http://schemas.openxmlformats.org/officeDocument/2006/relationships/table" Target="../tables/table78.xml"/><Relationship Id="rId17" Type="http://schemas.openxmlformats.org/officeDocument/2006/relationships/table" Target="../tables/table83.xml"/><Relationship Id="rId25" Type="http://schemas.openxmlformats.org/officeDocument/2006/relationships/table" Target="../tables/table91.xml"/><Relationship Id="rId2" Type="http://schemas.openxmlformats.org/officeDocument/2006/relationships/table" Target="../tables/table68.xml"/><Relationship Id="rId16" Type="http://schemas.openxmlformats.org/officeDocument/2006/relationships/table" Target="../tables/table82.xml"/><Relationship Id="rId20" Type="http://schemas.openxmlformats.org/officeDocument/2006/relationships/table" Target="../tables/table86.xml"/><Relationship Id="rId1" Type="http://schemas.openxmlformats.org/officeDocument/2006/relationships/table" Target="../tables/table67.xml"/><Relationship Id="rId6" Type="http://schemas.openxmlformats.org/officeDocument/2006/relationships/table" Target="../tables/table72.xml"/><Relationship Id="rId11" Type="http://schemas.openxmlformats.org/officeDocument/2006/relationships/table" Target="../tables/table77.xml"/><Relationship Id="rId24" Type="http://schemas.openxmlformats.org/officeDocument/2006/relationships/table" Target="../tables/table90.xml"/><Relationship Id="rId5" Type="http://schemas.openxmlformats.org/officeDocument/2006/relationships/table" Target="../tables/table71.xml"/><Relationship Id="rId15" Type="http://schemas.openxmlformats.org/officeDocument/2006/relationships/table" Target="../tables/table81.xml"/><Relationship Id="rId23" Type="http://schemas.openxmlformats.org/officeDocument/2006/relationships/table" Target="../tables/table89.xml"/><Relationship Id="rId10" Type="http://schemas.openxmlformats.org/officeDocument/2006/relationships/table" Target="../tables/table76.xml"/><Relationship Id="rId19" Type="http://schemas.openxmlformats.org/officeDocument/2006/relationships/table" Target="../tables/table85.xml"/><Relationship Id="rId4" Type="http://schemas.openxmlformats.org/officeDocument/2006/relationships/table" Target="../tables/table70.xml"/><Relationship Id="rId9" Type="http://schemas.openxmlformats.org/officeDocument/2006/relationships/table" Target="../tables/table75.xml"/><Relationship Id="rId14" Type="http://schemas.openxmlformats.org/officeDocument/2006/relationships/table" Target="../tables/table80.xml"/><Relationship Id="rId22" Type="http://schemas.openxmlformats.org/officeDocument/2006/relationships/table" Target="../tables/table8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0.xml"/><Relationship Id="rId13" Type="http://schemas.openxmlformats.org/officeDocument/2006/relationships/table" Target="../tables/table105.xml"/><Relationship Id="rId18" Type="http://schemas.openxmlformats.org/officeDocument/2006/relationships/table" Target="../tables/table110.xml"/><Relationship Id="rId3" Type="http://schemas.openxmlformats.org/officeDocument/2006/relationships/table" Target="../tables/table95.xml"/><Relationship Id="rId21" Type="http://schemas.openxmlformats.org/officeDocument/2006/relationships/table" Target="../tables/table113.xml"/><Relationship Id="rId7" Type="http://schemas.openxmlformats.org/officeDocument/2006/relationships/table" Target="../tables/table99.xml"/><Relationship Id="rId12" Type="http://schemas.openxmlformats.org/officeDocument/2006/relationships/table" Target="../tables/table104.xml"/><Relationship Id="rId17" Type="http://schemas.openxmlformats.org/officeDocument/2006/relationships/table" Target="../tables/table109.xml"/><Relationship Id="rId2" Type="http://schemas.openxmlformats.org/officeDocument/2006/relationships/table" Target="../tables/table94.xml"/><Relationship Id="rId16" Type="http://schemas.openxmlformats.org/officeDocument/2006/relationships/table" Target="../tables/table108.xml"/><Relationship Id="rId20" Type="http://schemas.openxmlformats.org/officeDocument/2006/relationships/table" Target="../tables/table112.xml"/><Relationship Id="rId1" Type="http://schemas.openxmlformats.org/officeDocument/2006/relationships/table" Target="../tables/table93.xml"/><Relationship Id="rId6" Type="http://schemas.openxmlformats.org/officeDocument/2006/relationships/table" Target="../tables/table98.xml"/><Relationship Id="rId11" Type="http://schemas.openxmlformats.org/officeDocument/2006/relationships/table" Target="../tables/table103.xml"/><Relationship Id="rId5" Type="http://schemas.openxmlformats.org/officeDocument/2006/relationships/table" Target="../tables/table97.xml"/><Relationship Id="rId15" Type="http://schemas.openxmlformats.org/officeDocument/2006/relationships/table" Target="../tables/table107.xml"/><Relationship Id="rId10" Type="http://schemas.openxmlformats.org/officeDocument/2006/relationships/table" Target="../tables/table102.xml"/><Relationship Id="rId19" Type="http://schemas.openxmlformats.org/officeDocument/2006/relationships/table" Target="../tables/table111.xml"/><Relationship Id="rId4" Type="http://schemas.openxmlformats.org/officeDocument/2006/relationships/table" Target="../tables/table96.xml"/><Relationship Id="rId9" Type="http://schemas.openxmlformats.org/officeDocument/2006/relationships/table" Target="../tables/table101.xml"/><Relationship Id="rId14" Type="http://schemas.openxmlformats.org/officeDocument/2006/relationships/table" Target="../tables/table10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964"/>
  <sheetViews>
    <sheetView workbookViewId="0">
      <selection sqref="A1:D1"/>
    </sheetView>
  </sheetViews>
  <sheetFormatPr baseColWidth="10" defaultColWidth="11.21875" defaultRowHeight="15" customHeight="1" x14ac:dyDescent="0.2"/>
  <cols>
    <col min="1" max="1" width="42.33203125" customWidth="1"/>
    <col min="2" max="2" width="10" customWidth="1"/>
    <col min="3" max="3" width="11.33203125" customWidth="1"/>
    <col min="4" max="4" width="10.77734375" customWidth="1"/>
    <col min="5" max="5" width="17" customWidth="1"/>
    <col min="6" max="6" width="13.77734375" customWidth="1"/>
    <col min="7" max="7" width="13.109375" customWidth="1"/>
    <col min="8" max="8" width="10.77734375" customWidth="1"/>
    <col min="9" max="9" width="7.33203125" customWidth="1"/>
    <col min="10" max="11" width="10.77734375" customWidth="1"/>
    <col min="12" max="12" width="37.21875" customWidth="1"/>
    <col min="13" max="13" width="22.44140625" customWidth="1"/>
    <col min="14" max="14" width="10" customWidth="1"/>
    <col min="15" max="15" width="11.33203125" customWidth="1"/>
    <col min="16" max="16" width="10.77734375" customWidth="1"/>
    <col min="17" max="17" width="15.109375" customWidth="1"/>
    <col min="18" max="18" width="13.77734375" customWidth="1"/>
    <col min="19" max="19" width="13.109375" customWidth="1"/>
    <col min="20" max="20" width="10.77734375" customWidth="1"/>
    <col min="21" max="21" width="10.44140625" customWidth="1"/>
    <col min="22" max="22" width="10.77734375" customWidth="1"/>
    <col min="23" max="23" width="37.21875" customWidth="1"/>
    <col min="24" max="24" width="10.77734375" customWidth="1"/>
    <col min="25" max="25" width="25.109375" customWidth="1"/>
    <col min="26" max="26" width="10" customWidth="1"/>
    <col min="27" max="28" width="13.109375" customWidth="1"/>
    <col min="29" max="29" width="15.33203125" customWidth="1"/>
    <col min="30" max="30" width="16.44140625" customWidth="1"/>
    <col min="31" max="31" width="13.109375" customWidth="1"/>
    <col min="32" max="32" width="10.77734375" customWidth="1"/>
    <col min="33" max="33" width="7.33203125" customWidth="1"/>
    <col min="34" max="34" width="37.21875" customWidth="1"/>
    <col min="35" max="36" width="10.77734375" customWidth="1"/>
    <col min="37" max="37" width="14.44140625" customWidth="1"/>
    <col min="38" max="38" width="14.109375" customWidth="1"/>
    <col min="39" max="39" width="13.77734375" customWidth="1"/>
    <col min="40" max="40" width="10.77734375" customWidth="1"/>
    <col min="41" max="41" width="13.6640625" customWidth="1"/>
    <col min="42" max="42" width="13.77734375" customWidth="1"/>
    <col min="43" max="43" width="15.77734375" customWidth="1"/>
    <col min="44" max="44" width="10.77734375" customWidth="1"/>
    <col min="45" max="45" width="37.21875" customWidth="1"/>
    <col min="46" max="46" width="10.88671875" customWidth="1"/>
    <col min="47" max="47" width="13.6640625" customWidth="1"/>
    <col min="48" max="48" width="10.77734375" customWidth="1"/>
    <col min="49" max="49" width="15.44140625" customWidth="1"/>
    <col min="50" max="50" width="14.77734375" customWidth="1"/>
    <col min="51" max="51" width="11.33203125" customWidth="1"/>
    <col min="52" max="52" width="10.77734375" customWidth="1"/>
    <col min="53" max="53" width="7.6640625" customWidth="1"/>
    <col min="54" max="54" width="13.77734375" customWidth="1"/>
    <col min="55" max="55" width="13.109375" customWidth="1"/>
    <col min="56" max="56" width="24.6640625" customWidth="1"/>
    <col min="57" max="57" width="25.44140625" customWidth="1"/>
    <col min="58" max="60" width="10.77734375" customWidth="1"/>
    <col min="61" max="61" width="26.6640625" customWidth="1"/>
    <col min="62" max="62" width="10" customWidth="1"/>
    <col min="63" max="63" width="11.33203125" customWidth="1"/>
    <col min="64" max="64" width="10.77734375" customWidth="1"/>
    <col min="65" max="65" width="7.6640625" customWidth="1"/>
    <col min="66" max="66" width="13.77734375" customWidth="1"/>
    <col min="67" max="67" width="13.109375" customWidth="1"/>
    <col min="68" max="68" width="10.77734375" customWidth="1"/>
    <col min="69" max="69" width="7.33203125" customWidth="1"/>
    <col min="70" max="71" width="10.77734375" customWidth="1"/>
  </cols>
  <sheetData>
    <row r="1" spans="1:71" ht="40.5" customHeight="1" x14ac:dyDescent="0.2">
      <c r="A1" s="413" t="s">
        <v>0</v>
      </c>
      <c r="B1" s="414"/>
      <c r="C1" s="414"/>
      <c r="D1" s="41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42.75" customHeight="1" x14ac:dyDescent="0.2">
      <c r="A2" s="398" t="s">
        <v>1</v>
      </c>
      <c r="B2" s="399"/>
      <c r="L2" s="4" t="s">
        <v>2</v>
      </c>
      <c r="M2" s="398"/>
      <c r="N2" s="399"/>
      <c r="O2" s="5"/>
      <c r="P2" s="6"/>
      <c r="Q2" s="6"/>
      <c r="R2" s="6"/>
      <c r="S2" s="6"/>
      <c r="T2" s="6"/>
      <c r="U2" s="6"/>
      <c r="V2" s="6"/>
      <c r="W2" s="398" t="s">
        <v>3</v>
      </c>
      <c r="X2" s="399"/>
      <c r="Y2" s="398"/>
      <c r="Z2" s="399"/>
      <c r="AA2" s="5"/>
      <c r="AB2" s="6"/>
      <c r="AC2" s="6"/>
      <c r="AD2" s="6"/>
      <c r="AE2" s="6"/>
      <c r="AF2" s="6"/>
      <c r="AG2" s="6"/>
      <c r="AH2" s="398" t="s">
        <v>4</v>
      </c>
      <c r="AI2" s="399"/>
      <c r="AJ2" s="1"/>
      <c r="AK2" s="398"/>
      <c r="AL2" s="399"/>
      <c r="AM2" s="5"/>
      <c r="AN2" s="6"/>
      <c r="AO2" s="6"/>
      <c r="AP2" s="2"/>
      <c r="AQ2" s="6"/>
      <c r="AR2" s="6"/>
      <c r="AS2" s="398" t="s">
        <v>5</v>
      </c>
      <c r="AT2" s="399"/>
      <c r="AU2" s="1"/>
      <c r="AV2" s="1"/>
      <c r="AW2" s="398"/>
      <c r="AX2" s="399"/>
      <c r="AY2" s="5"/>
      <c r="AZ2" s="6"/>
      <c r="BA2" s="6"/>
      <c r="BB2" s="6"/>
      <c r="BC2" s="6"/>
      <c r="BD2" s="6"/>
      <c r="BE2" s="6"/>
      <c r="BF2" s="6"/>
      <c r="BG2" s="6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42.75" customHeight="1" x14ac:dyDescent="0.2">
      <c r="A3" s="410" t="s">
        <v>6</v>
      </c>
      <c r="B3" s="411"/>
      <c r="C3" s="411"/>
      <c r="D3" s="411"/>
      <c r="E3" s="411"/>
      <c r="F3" s="411"/>
      <c r="G3" s="411"/>
      <c r="H3" s="411"/>
      <c r="I3" s="412"/>
      <c r="L3" s="4"/>
      <c r="M3" s="3"/>
      <c r="N3" s="3"/>
      <c r="O3" s="5"/>
      <c r="P3" s="6"/>
      <c r="Q3" s="6"/>
      <c r="R3" s="6"/>
      <c r="S3" s="6"/>
      <c r="T3" s="6"/>
      <c r="U3" s="6"/>
      <c r="V3" s="6"/>
      <c r="W3" s="3"/>
      <c r="X3" s="3"/>
      <c r="Y3" s="3"/>
      <c r="Z3" s="3"/>
      <c r="AA3" s="5"/>
      <c r="AB3" s="6"/>
      <c r="AC3" s="6"/>
      <c r="AD3" s="6"/>
      <c r="AE3" s="6"/>
      <c r="AF3" s="6"/>
      <c r="AG3" s="6"/>
      <c r="AH3" s="3"/>
      <c r="AI3" s="3"/>
      <c r="AJ3" s="1"/>
      <c r="AK3" s="3"/>
      <c r="AL3" s="3"/>
      <c r="AM3" s="5"/>
      <c r="AN3" s="6"/>
      <c r="AO3" s="6"/>
      <c r="AP3" s="2"/>
      <c r="AQ3" s="6"/>
      <c r="AR3" s="6"/>
      <c r="AS3" s="3"/>
      <c r="AT3" s="3"/>
      <c r="AU3" s="1"/>
      <c r="AV3" s="1"/>
      <c r="AW3" s="3"/>
      <c r="AX3" s="3"/>
      <c r="AY3" s="5"/>
      <c r="AZ3" s="6"/>
      <c r="BA3" s="6"/>
      <c r="BB3" s="6"/>
      <c r="BC3" s="6"/>
      <c r="BD3" s="6"/>
      <c r="BE3" s="6"/>
      <c r="BF3" s="6"/>
      <c r="BG3" s="6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30" customHeight="1" x14ac:dyDescent="0.2">
      <c r="A4" s="7" t="s">
        <v>7</v>
      </c>
      <c r="B4" s="6"/>
      <c r="C4" s="6"/>
      <c r="D4" s="6"/>
      <c r="E4" s="6"/>
      <c r="F4" s="6"/>
      <c r="G4" s="6"/>
      <c r="H4" s="6"/>
      <c r="I4" s="6"/>
      <c r="J4" s="6"/>
      <c r="K4" s="1"/>
      <c r="L4" s="7" t="s">
        <v>7</v>
      </c>
      <c r="M4" s="7"/>
      <c r="N4" s="6"/>
      <c r="O4" s="6"/>
      <c r="P4" s="6"/>
      <c r="Q4" s="6"/>
      <c r="R4" s="6"/>
      <c r="S4" s="6"/>
      <c r="T4" s="6"/>
      <c r="U4" s="6"/>
      <c r="V4" s="6"/>
      <c r="W4" s="7" t="s">
        <v>7</v>
      </c>
      <c r="X4" s="7"/>
      <c r="Y4" s="6"/>
      <c r="Z4" s="6"/>
      <c r="AA4" s="6"/>
      <c r="AB4" s="6"/>
      <c r="AC4" s="6"/>
      <c r="AD4" s="6"/>
      <c r="AE4" s="6"/>
      <c r="AF4" s="6"/>
      <c r="AG4" s="6"/>
      <c r="AH4" s="7" t="s">
        <v>7</v>
      </c>
      <c r="AI4" s="7"/>
      <c r="AJ4" s="6"/>
      <c r="AK4" s="6"/>
      <c r="AL4" s="6"/>
      <c r="AM4" s="6"/>
      <c r="AN4" s="6"/>
      <c r="AO4" s="6"/>
      <c r="AP4" s="2"/>
      <c r="AQ4" s="6"/>
      <c r="AR4" s="6"/>
      <c r="AS4" s="7" t="s">
        <v>7</v>
      </c>
      <c r="AT4" s="7"/>
      <c r="AU4" s="6"/>
      <c r="AV4" s="6"/>
      <c r="AW4" s="6"/>
      <c r="AX4" s="6"/>
      <c r="AY4" s="6"/>
      <c r="AZ4" s="6"/>
      <c r="BA4" s="2"/>
      <c r="BB4" s="6"/>
      <c r="BC4" s="6"/>
      <c r="BD4" s="6"/>
      <c r="BE4" s="6"/>
      <c r="BF4" s="6"/>
      <c r="BG4" s="6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22.5" customHeight="1" x14ac:dyDescent="0.2">
      <c r="A5" s="8" t="s">
        <v>8</v>
      </c>
      <c r="B5" s="9" t="s">
        <v>9</v>
      </c>
      <c r="C5" s="10" t="s">
        <v>10</v>
      </c>
      <c r="D5" s="11" t="s">
        <v>11</v>
      </c>
      <c r="E5" s="11" t="s">
        <v>12</v>
      </c>
      <c r="F5" s="11" t="s">
        <v>13</v>
      </c>
      <c r="G5" s="12" t="s">
        <v>14</v>
      </c>
      <c r="H5" s="12" t="s">
        <v>15</v>
      </c>
      <c r="I5" s="13" t="s">
        <v>16</v>
      </c>
      <c r="J5" s="14" t="s">
        <v>17</v>
      </c>
      <c r="K5" s="15"/>
      <c r="L5" s="8" t="s">
        <v>8</v>
      </c>
      <c r="M5" s="9" t="s">
        <v>9</v>
      </c>
      <c r="N5" s="10" t="s">
        <v>10</v>
      </c>
      <c r="O5" s="11" t="s">
        <v>11</v>
      </c>
      <c r="P5" s="11" t="s">
        <v>12</v>
      </c>
      <c r="Q5" s="11" t="s">
        <v>13</v>
      </c>
      <c r="R5" s="12" t="s">
        <v>14</v>
      </c>
      <c r="S5" s="12" t="s">
        <v>15</v>
      </c>
      <c r="T5" s="13" t="s">
        <v>16</v>
      </c>
      <c r="U5" s="14" t="s">
        <v>17</v>
      </c>
      <c r="V5" s="15"/>
      <c r="W5" s="8" t="s">
        <v>8</v>
      </c>
      <c r="X5" s="9" t="s">
        <v>9</v>
      </c>
      <c r="Y5" s="10" t="s">
        <v>10</v>
      </c>
      <c r="Z5" s="11" t="s">
        <v>11</v>
      </c>
      <c r="AA5" s="11" t="s">
        <v>12</v>
      </c>
      <c r="AB5" s="11" t="s">
        <v>13</v>
      </c>
      <c r="AC5" s="12" t="s">
        <v>14</v>
      </c>
      <c r="AD5" s="12" t="s">
        <v>15</v>
      </c>
      <c r="AE5" s="13" t="s">
        <v>16</v>
      </c>
      <c r="AF5" s="14" t="s">
        <v>17</v>
      </c>
      <c r="AG5" s="15"/>
      <c r="AH5" s="8" t="s">
        <v>8</v>
      </c>
      <c r="AI5" s="9" t="s">
        <v>9</v>
      </c>
      <c r="AJ5" s="10" t="s">
        <v>10</v>
      </c>
      <c r="AK5" s="11" t="s">
        <v>11</v>
      </c>
      <c r="AL5" s="11" t="s">
        <v>12</v>
      </c>
      <c r="AM5" s="11" t="s">
        <v>13</v>
      </c>
      <c r="AN5" s="12" t="s">
        <v>14</v>
      </c>
      <c r="AO5" s="12" t="s">
        <v>15</v>
      </c>
      <c r="AP5" s="16" t="s">
        <v>16</v>
      </c>
      <c r="AQ5" s="14" t="s">
        <v>17</v>
      </c>
      <c r="AR5" s="15"/>
      <c r="AS5" s="8" t="s">
        <v>8</v>
      </c>
      <c r="AT5" s="9" t="s">
        <v>9</v>
      </c>
      <c r="AU5" s="10" t="s">
        <v>10</v>
      </c>
      <c r="AV5" s="11" t="s">
        <v>11</v>
      </c>
      <c r="AW5" s="11" t="s">
        <v>12</v>
      </c>
      <c r="AX5" s="11" t="s">
        <v>13</v>
      </c>
      <c r="AY5" s="12" t="s">
        <v>14</v>
      </c>
      <c r="AZ5" s="12" t="s">
        <v>15</v>
      </c>
      <c r="BA5" s="16" t="s">
        <v>16</v>
      </c>
      <c r="BB5" s="14" t="s">
        <v>17</v>
      </c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</row>
    <row r="6" spans="1:71" ht="15.75" customHeight="1" x14ac:dyDescent="0.2">
      <c r="A6" s="17"/>
      <c r="B6" s="18">
        <v>10</v>
      </c>
      <c r="C6" s="19">
        <v>6</v>
      </c>
      <c r="D6" s="20">
        <f t="shared" ref="D6:D8" si="0">ROUND(IF(COUNT(B6,C6)=2, 1.031*EXP(-0.035*(B6+10-C6)), ""), 2)</f>
        <v>0.63</v>
      </c>
      <c r="E6" s="21">
        <f t="shared" ref="E6:E8" si="1">2.5*ROUND(((0.98*($A$9*D6))/2.5), 0)</f>
        <v>0</v>
      </c>
      <c r="F6" s="21">
        <f t="shared" ref="F6:F8" si="2">2.5*ROUND(((1.02*($A$9*D6))/2.5), 0)</f>
        <v>0</v>
      </c>
      <c r="G6" s="22"/>
      <c r="H6" s="22"/>
      <c r="I6" s="23"/>
      <c r="J6" s="24" t="e">
        <f t="shared" ref="J6:J8" si="3">ROUND(G6/(ROUND(IF(COUNT(H6,I6)=2, 1.031*EXP(-0.035*(H6+10-I6)), ""), 2)),1)</f>
        <v>#VALUE!</v>
      </c>
      <c r="K6" s="1"/>
      <c r="L6" s="17"/>
      <c r="M6" s="18">
        <v>10</v>
      </c>
      <c r="N6" s="19">
        <v>6</v>
      </c>
      <c r="O6" s="20">
        <f t="shared" ref="O6:O9" si="4">ROUND(IF(COUNT(M6,N6)=2, 1.031*EXP(-0.035*(M6+10-N6)), ""), 2)</f>
        <v>0.63</v>
      </c>
      <c r="P6" s="21" t="e">
        <f t="shared" ref="P6:P9" si="5">2.5*ROUND(((0.98*($L$9*O6))/2.5), 0)</f>
        <v>#VALUE!</v>
      </c>
      <c r="Q6" s="21" t="e">
        <f t="shared" ref="Q6:Q9" si="6">2.5*ROUND(((1.02*($L$9*O6))/2.5), 0)</f>
        <v>#VALUE!</v>
      </c>
      <c r="R6" s="22"/>
      <c r="S6" s="22"/>
      <c r="T6" s="25"/>
      <c r="U6" s="26" t="e">
        <f t="shared" ref="U6:U10" si="7">ROUND(R6/(ROUND(IF(COUNT(S6,T6)=2, 1.031*EXP(-0.035*(S6+10-T6)), ""), 2)),1)</f>
        <v>#VALUE!</v>
      </c>
      <c r="V6" s="1"/>
      <c r="W6" s="17"/>
      <c r="X6" s="18">
        <v>10</v>
      </c>
      <c r="Y6" s="19">
        <v>6</v>
      </c>
      <c r="Z6" s="20">
        <f t="shared" ref="Z6:Z10" si="8">ROUND(IF(COUNT(X6,Y6)=2, 1.031*EXP(-0.035*(X6+10-Y6)), ""), 2)</f>
        <v>0.63</v>
      </c>
      <c r="AA6" s="21" t="e">
        <f t="shared" ref="AA6:AA10" si="9">2.5*ROUND(((0.98*($W$9*Z6))/2.5), 0)</f>
        <v>#VALUE!</v>
      </c>
      <c r="AB6" s="21" t="e">
        <f t="shared" ref="AB6:AB10" si="10">2.5*ROUND(((1.02*($W$9*Z6))/2.5), 0)</f>
        <v>#VALUE!</v>
      </c>
      <c r="AC6" s="22"/>
      <c r="AD6" s="22"/>
      <c r="AE6" s="25"/>
      <c r="AF6" s="26" t="e">
        <f t="shared" ref="AF6:AF11" si="11">ROUND(AC6/(ROUND(IF(COUNT(AD6,AE6)=2, 1.031*EXP(-0.035*(AD6+10-AE6)), ""), 2)),1)</f>
        <v>#VALUE!</v>
      </c>
      <c r="AG6" s="1"/>
      <c r="AH6" s="17"/>
      <c r="AI6" s="27">
        <v>8</v>
      </c>
      <c r="AJ6" s="19">
        <v>6</v>
      </c>
      <c r="AK6" s="20">
        <f t="shared" ref="AK6:AK10" si="12">ROUND(IF(COUNT(AI6,AJ6)=2, 1.031*EXP(-0.035*(AI6+10-AJ6)), ""), 2)</f>
        <v>0.68</v>
      </c>
      <c r="AL6" s="21" t="e">
        <f t="shared" ref="AL6:AL10" si="13">2.5*ROUND(((0.98*($AH$9*AK6))/2.5), 0)</f>
        <v>#VALUE!</v>
      </c>
      <c r="AM6" s="21" t="e">
        <f t="shared" ref="AM6:AM10" si="14">2.5*ROUND(((1.02*($AH$9*AK6))/2.5), 0)</f>
        <v>#VALUE!</v>
      </c>
      <c r="AN6" s="28"/>
      <c r="AO6" s="28"/>
      <c r="AP6" s="29"/>
      <c r="AQ6" s="26" t="e">
        <f>ROUND(AN6/(ROUND(IF(COUNT(AO6,AP6)=2, 1.031*EXP(-0.035*(AO6+10-AP6)), ""), 2)),1)</f>
        <v>#VALUE!</v>
      </c>
      <c r="AR6" s="1"/>
      <c r="AS6" s="17"/>
      <c r="AT6" s="27">
        <v>8</v>
      </c>
      <c r="AU6" s="19">
        <v>6</v>
      </c>
      <c r="AV6" s="20">
        <f t="shared" ref="AV6:AV10" si="15">ROUND(IF(COUNT(AT6,AU6)=2, 1.031*EXP(-0.035*(AT6+10-AU6)), ""), 2)</f>
        <v>0.68</v>
      </c>
      <c r="AW6" s="21" t="e">
        <f t="shared" ref="AW6:AW10" si="16">2.5*ROUND(((0.98*($AS$9*AV6))/2.5), 0)</f>
        <v>#VALUE!</v>
      </c>
      <c r="AX6" s="21" t="e">
        <f t="shared" ref="AX6:AX10" si="17">2.5*ROUND(((1.02*($AS$9*AV6))/2.5), 0)</f>
        <v>#VALUE!</v>
      </c>
      <c r="AY6" s="28"/>
      <c r="AZ6" s="28"/>
      <c r="BA6" s="29"/>
      <c r="BB6" s="26" t="e">
        <f>ROUND(AY6/(ROUND(IF(COUNT(AZ6,BA6)=2, 1.031*EXP(-0.035*(AZ6+10-BA6)), ""), 2)),1)</f>
        <v>#VALUE!</v>
      </c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75" customHeight="1" x14ac:dyDescent="0.2">
      <c r="A7" s="30" t="s">
        <v>18</v>
      </c>
      <c r="B7" s="31">
        <v>10</v>
      </c>
      <c r="C7" s="32">
        <v>7</v>
      </c>
      <c r="D7" s="33">
        <f t="shared" si="0"/>
        <v>0.65</v>
      </c>
      <c r="E7" s="21">
        <f t="shared" si="1"/>
        <v>0</v>
      </c>
      <c r="F7" s="21">
        <f t="shared" si="2"/>
        <v>0</v>
      </c>
      <c r="G7" s="34"/>
      <c r="H7" s="34"/>
      <c r="I7" s="35"/>
      <c r="J7" s="24" t="e">
        <f t="shared" si="3"/>
        <v>#VALUE!</v>
      </c>
      <c r="K7" s="1"/>
      <c r="L7" s="30" t="s">
        <v>18</v>
      </c>
      <c r="M7" s="31">
        <v>10</v>
      </c>
      <c r="N7" s="32">
        <v>7</v>
      </c>
      <c r="O7" s="33">
        <f t="shared" si="4"/>
        <v>0.65</v>
      </c>
      <c r="P7" s="21" t="e">
        <f t="shared" si="5"/>
        <v>#VALUE!</v>
      </c>
      <c r="Q7" s="21" t="e">
        <f t="shared" si="6"/>
        <v>#VALUE!</v>
      </c>
      <c r="R7" s="34"/>
      <c r="S7" s="34"/>
      <c r="T7" s="36"/>
      <c r="U7" s="26" t="e">
        <f t="shared" si="7"/>
        <v>#VALUE!</v>
      </c>
      <c r="V7" s="1"/>
      <c r="W7" s="30" t="s">
        <v>18</v>
      </c>
      <c r="X7" s="31">
        <v>10</v>
      </c>
      <c r="Y7" s="32">
        <v>7</v>
      </c>
      <c r="Z7" s="33">
        <f t="shared" si="8"/>
        <v>0.65</v>
      </c>
      <c r="AA7" s="21" t="e">
        <f t="shared" si="9"/>
        <v>#VALUE!</v>
      </c>
      <c r="AB7" s="21" t="e">
        <f t="shared" si="10"/>
        <v>#VALUE!</v>
      </c>
      <c r="AC7" s="34"/>
      <c r="AD7" s="34"/>
      <c r="AE7" s="36"/>
      <c r="AF7" s="26" t="e">
        <f t="shared" si="11"/>
        <v>#VALUE!</v>
      </c>
      <c r="AG7" s="1"/>
      <c r="AH7" s="30" t="s">
        <v>18</v>
      </c>
      <c r="AI7" s="37">
        <v>8</v>
      </c>
      <c r="AJ7" s="32">
        <v>7</v>
      </c>
      <c r="AK7" s="33">
        <f t="shared" si="12"/>
        <v>0.7</v>
      </c>
      <c r="AL7" s="21" t="e">
        <f t="shared" si="13"/>
        <v>#VALUE!</v>
      </c>
      <c r="AM7" s="21" t="e">
        <f t="shared" si="14"/>
        <v>#VALUE!</v>
      </c>
      <c r="AN7" s="38"/>
      <c r="AO7" s="38"/>
      <c r="AP7" s="39"/>
      <c r="AQ7" s="26" t="e">
        <f>ROUND(AN7/(ROUND(IF(COUNT(AO7,AP8)=2, 1.031*EXP(-0.035*(AO7+10-AP8)), ""), 2)),1)</f>
        <v>#VALUE!</v>
      </c>
      <c r="AR7" s="1"/>
      <c r="AS7" s="30" t="s">
        <v>18</v>
      </c>
      <c r="AT7" s="37">
        <v>8</v>
      </c>
      <c r="AU7" s="32">
        <v>7</v>
      </c>
      <c r="AV7" s="33">
        <f t="shared" si="15"/>
        <v>0.7</v>
      </c>
      <c r="AW7" s="21" t="e">
        <f t="shared" si="16"/>
        <v>#VALUE!</v>
      </c>
      <c r="AX7" s="21" t="e">
        <f t="shared" si="17"/>
        <v>#VALUE!</v>
      </c>
      <c r="AY7" s="38"/>
      <c r="AZ7" s="38"/>
      <c r="BA7" s="39"/>
      <c r="BB7" s="26" t="e">
        <f>ROUND(AY7/(ROUND(IF(COUNT(AZ7,BA8)=2, 1.031*EXP(-0.035*(AZ7+10-BA8)), ""), 2)),1)</f>
        <v>#VALUE!</v>
      </c>
      <c r="BC7" s="1"/>
      <c r="BD7" s="40"/>
      <c r="BE7" s="40"/>
      <c r="BF7" s="40"/>
      <c r="BG7" s="40"/>
      <c r="BH7" s="40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75" customHeight="1" x14ac:dyDescent="0.2">
      <c r="A8" s="41" t="s">
        <v>17</v>
      </c>
      <c r="B8" s="31">
        <v>10</v>
      </c>
      <c r="C8" s="32">
        <v>7</v>
      </c>
      <c r="D8" s="33">
        <f t="shared" si="0"/>
        <v>0.65</v>
      </c>
      <c r="E8" s="21">
        <f t="shared" si="1"/>
        <v>0</v>
      </c>
      <c r="F8" s="21">
        <f t="shared" si="2"/>
        <v>0</v>
      </c>
      <c r="G8" s="34"/>
      <c r="H8" s="34"/>
      <c r="I8" s="35"/>
      <c r="J8" s="24" t="e">
        <f t="shared" si="3"/>
        <v>#VALUE!</v>
      </c>
      <c r="K8" s="1"/>
      <c r="L8" s="42" t="s">
        <v>17</v>
      </c>
      <c r="M8" s="31">
        <v>10</v>
      </c>
      <c r="N8" s="32">
        <v>8</v>
      </c>
      <c r="O8" s="33">
        <f t="shared" si="4"/>
        <v>0.68</v>
      </c>
      <c r="P8" s="21" t="e">
        <f t="shared" si="5"/>
        <v>#VALUE!</v>
      </c>
      <c r="Q8" s="21" t="e">
        <f t="shared" si="6"/>
        <v>#VALUE!</v>
      </c>
      <c r="R8" s="22"/>
      <c r="S8" s="22"/>
      <c r="T8" s="25"/>
      <c r="U8" s="26" t="e">
        <f t="shared" si="7"/>
        <v>#VALUE!</v>
      </c>
      <c r="V8" s="1"/>
      <c r="W8" s="42" t="s">
        <v>17</v>
      </c>
      <c r="X8" s="31">
        <v>10</v>
      </c>
      <c r="Y8" s="32">
        <v>8</v>
      </c>
      <c r="Z8" s="33">
        <f t="shared" si="8"/>
        <v>0.68</v>
      </c>
      <c r="AA8" s="21" t="e">
        <f t="shared" si="9"/>
        <v>#VALUE!</v>
      </c>
      <c r="AB8" s="21" t="e">
        <f t="shared" si="10"/>
        <v>#VALUE!</v>
      </c>
      <c r="AC8" s="22"/>
      <c r="AD8" s="22"/>
      <c r="AE8" s="25"/>
      <c r="AF8" s="26" t="e">
        <f t="shared" si="11"/>
        <v>#VALUE!</v>
      </c>
      <c r="AG8" s="1"/>
      <c r="AH8" s="42" t="s">
        <v>17</v>
      </c>
      <c r="AI8" s="37">
        <v>8</v>
      </c>
      <c r="AJ8" s="32">
        <v>8</v>
      </c>
      <c r="AK8" s="33">
        <f t="shared" si="12"/>
        <v>0.73</v>
      </c>
      <c r="AL8" s="21" t="e">
        <f t="shared" si="13"/>
        <v>#VALUE!</v>
      </c>
      <c r="AM8" s="21" t="e">
        <f t="shared" si="14"/>
        <v>#VALUE!</v>
      </c>
      <c r="AN8" s="28"/>
      <c r="AO8" s="28"/>
      <c r="AP8" s="43"/>
      <c r="AQ8" s="26" t="e">
        <f t="shared" ref="AQ8:AQ10" si="18">ROUND(AN8/(ROUND(IF(COUNT(AO8,AP8)=2, 1.031*EXP(-0.035*(AO8+10-AP8)), ""), 2)),1)</f>
        <v>#VALUE!</v>
      </c>
      <c r="AR8" s="1"/>
      <c r="AS8" s="42" t="s">
        <v>17</v>
      </c>
      <c r="AT8" s="37">
        <v>8</v>
      </c>
      <c r="AU8" s="32">
        <v>8</v>
      </c>
      <c r="AV8" s="33">
        <f t="shared" si="15"/>
        <v>0.73</v>
      </c>
      <c r="AW8" s="21" t="e">
        <f t="shared" si="16"/>
        <v>#VALUE!</v>
      </c>
      <c r="AX8" s="21" t="e">
        <f t="shared" si="17"/>
        <v>#VALUE!</v>
      </c>
      <c r="AY8" s="28"/>
      <c r="AZ8" s="28"/>
      <c r="BA8" s="43"/>
      <c r="BB8" s="26" t="e">
        <f t="shared" ref="BB8:BB10" si="19">ROUND(AY8/(ROUND(IF(COUNT(AZ8,BA8)=2, 1.031*EXP(-0.035*(AZ8+10-BA8)), ""), 2)),1)</f>
        <v>#VALUE!</v>
      </c>
      <c r="BC8" s="1"/>
      <c r="BD8" s="1"/>
      <c r="BE8" s="1"/>
      <c r="BF8" s="1"/>
      <c r="BG8" s="1"/>
      <c r="BH8" s="44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5.75" customHeight="1" x14ac:dyDescent="0.2">
      <c r="A9" s="45"/>
      <c r="B9" s="46"/>
      <c r="C9" s="32"/>
      <c r="D9" s="33"/>
      <c r="E9" s="21"/>
      <c r="F9" s="21"/>
      <c r="G9" s="34"/>
      <c r="H9" s="34"/>
      <c r="I9" s="35"/>
      <c r="J9" s="24"/>
      <c r="K9" s="1"/>
      <c r="L9" s="47" t="e">
        <f>AVERAGE(J6:J8)</f>
        <v>#VALUE!</v>
      </c>
      <c r="M9" s="31">
        <v>10</v>
      </c>
      <c r="N9" s="32">
        <v>7</v>
      </c>
      <c r="O9" s="33">
        <f t="shared" si="4"/>
        <v>0.65</v>
      </c>
      <c r="P9" s="21" t="e">
        <f t="shared" si="5"/>
        <v>#VALUE!</v>
      </c>
      <c r="Q9" s="21" t="e">
        <f t="shared" si="6"/>
        <v>#VALUE!</v>
      </c>
      <c r="R9" s="34"/>
      <c r="S9" s="34"/>
      <c r="T9" s="36"/>
      <c r="U9" s="26" t="e">
        <f t="shared" si="7"/>
        <v>#VALUE!</v>
      </c>
      <c r="V9" s="1"/>
      <c r="W9" s="42" t="e">
        <f>AVERAGE(U6,U8,U9)</f>
        <v>#VALUE!</v>
      </c>
      <c r="X9" s="31">
        <v>10</v>
      </c>
      <c r="Y9" s="32">
        <v>8</v>
      </c>
      <c r="Z9" s="33">
        <f t="shared" si="8"/>
        <v>0.68</v>
      </c>
      <c r="AA9" s="21" t="e">
        <f t="shared" si="9"/>
        <v>#VALUE!</v>
      </c>
      <c r="AB9" s="21" t="e">
        <f t="shared" si="10"/>
        <v>#VALUE!</v>
      </c>
      <c r="AC9" s="34"/>
      <c r="AD9" s="34"/>
      <c r="AE9" s="36"/>
      <c r="AF9" s="26" t="e">
        <f t="shared" si="11"/>
        <v>#VALUE!</v>
      </c>
      <c r="AG9" s="1"/>
      <c r="AH9" s="42" t="e">
        <f>AVERAGE(AF6,AF8,AF9)</f>
        <v>#VALUE!</v>
      </c>
      <c r="AI9" s="37">
        <v>8</v>
      </c>
      <c r="AJ9" s="32">
        <v>8</v>
      </c>
      <c r="AK9" s="33">
        <f t="shared" si="12"/>
        <v>0.73</v>
      </c>
      <c r="AL9" s="21" t="e">
        <f t="shared" si="13"/>
        <v>#VALUE!</v>
      </c>
      <c r="AM9" s="21" t="e">
        <f t="shared" si="14"/>
        <v>#VALUE!</v>
      </c>
      <c r="AN9" s="34"/>
      <c r="AO9" s="34"/>
      <c r="AP9" s="43"/>
      <c r="AQ9" s="26" t="e">
        <f t="shared" si="18"/>
        <v>#VALUE!</v>
      </c>
      <c r="AR9" s="1"/>
      <c r="AS9" s="42" t="e">
        <f>AVERAGE(AQ6,AQ8,AQ9)</f>
        <v>#VALUE!</v>
      </c>
      <c r="AT9" s="37">
        <v>8</v>
      </c>
      <c r="AU9" s="32">
        <v>8</v>
      </c>
      <c r="AV9" s="33">
        <f t="shared" si="15"/>
        <v>0.73</v>
      </c>
      <c r="AW9" s="21" t="e">
        <f t="shared" si="16"/>
        <v>#VALUE!</v>
      </c>
      <c r="AX9" s="21" t="e">
        <f t="shared" si="17"/>
        <v>#VALUE!</v>
      </c>
      <c r="AY9" s="34"/>
      <c r="AZ9" s="34"/>
      <c r="BA9" s="43"/>
      <c r="BB9" s="26" t="e">
        <f t="shared" si="19"/>
        <v>#VALUE!</v>
      </c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ht="15.75" customHeight="1" x14ac:dyDescent="0.2">
      <c r="A10" s="48"/>
      <c r="B10" s="49"/>
      <c r="C10" s="50"/>
      <c r="D10" s="33"/>
      <c r="E10" s="50"/>
      <c r="F10" s="50"/>
      <c r="G10" s="34"/>
      <c r="H10" s="34"/>
      <c r="I10" s="35"/>
      <c r="J10" s="24"/>
      <c r="K10" s="1"/>
      <c r="L10" s="51"/>
      <c r="M10" s="49"/>
      <c r="N10" s="50"/>
      <c r="O10" s="33"/>
      <c r="P10" s="21"/>
      <c r="Q10" s="21"/>
      <c r="R10" s="34"/>
      <c r="S10" s="34"/>
      <c r="T10" s="36"/>
      <c r="U10" s="26" t="e">
        <f t="shared" si="7"/>
        <v>#VALUE!</v>
      </c>
      <c r="V10" s="1"/>
      <c r="W10" s="51"/>
      <c r="X10" s="37">
        <v>10</v>
      </c>
      <c r="Y10" s="32">
        <v>8</v>
      </c>
      <c r="Z10" s="33">
        <f t="shared" si="8"/>
        <v>0.68</v>
      </c>
      <c r="AA10" s="21" t="e">
        <f t="shared" si="9"/>
        <v>#VALUE!</v>
      </c>
      <c r="AB10" s="21" t="e">
        <f t="shared" si="10"/>
        <v>#VALUE!</v>
      </c>
      <c r="AC10" s="34"/>
      <c r="AD10" s="34"/>
      <c r="AE10" s="36"/>
      <c r="AF10" s="26" t="e">
        <f t="shared" si="11"/>
        <v>#VALUE!</v>
      </c>
      <c r="AG10" s="1"/>
      <c r="AH10" s="51"/>
      <c r="AI10" s="37">
        <v>8</v>
      </c>
      <c r="AJ10" s="32">
        <v>8</v>
      </c>
      <c r="AK10" s="33">
        <f t="shared" si="12"/>
        <v>0.73</v>
      </c>
      <c r="AL10" s="21" t="e">
        <f t="shared" si="13"/>
        <v>#VALUE!</v>
      </c>
      <c r="AM10" s="21" t="e">
        <f t="shared" si="14"/>
        <v>#VALUE!</v>
      </c>
      <c r="AN10" s="34"/>
      <c r="AO10" s="34"/>
      <c r="AP10" s="52"/>
      <c r="AQ10" s="26" t="e">
        <f t="shared" si="18"/>
        <v>#VALUE!</v>
      </c>
      <c r="AR10" s="1"/>
      <c r="AS10" s="51"/>
      <c r="AT10" s="37">
        <v>8</v>
      </c>
      <c r="AU10" s="32">
        <v>8</v>
      </c>
      <c r="AV10" s="33">
        <f t="shared" si="15"/>
        <v>0.73</v>
      </c>
      <c r="AW10" s="21" t="e">
        <f t="shared" si="16"/>
        <v>#VALUE!</v>
      </c>
      <c r="AX10" s="21" t="e">
        <f t="shared" si="17"/>
        <v>#VALUE!</v>
      </c>
      <c r="AY10" s="34"/>
      <c r="AZ10" s="34"/>
      <c r="BA10" s="52"/>
      <c r="BB10" s="26" t="e">
        <f t="shared" si="19"/>
        <v>#VALUE!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ht="15.75" customHeight="1" x14ac:dyDescent="0.2">
      <c r="A11" s="53"/>
      <c r="B11" s="49"/>
      <c r="C11" s="50"/>
      <c r="D11" s="33"/>
      <c r="E11" s="50"/>
      <c r="F11" s="50"/>
      <c r="G11" s="34"/>
      <c r="H11" s="34"/>
      <c r="I11" s="35"/>
      <c r="J11" s="24"/>
      <c r="K11" s="1"/>
      <c r="L11" s="53"/>
      <c r="M11" s="49"/>
      <c r="N11" s="50"/>
      <c r="O11" s="33"/>
      <c r="P11" s="50"/>
      <c r="Q11" s="50"/>
      <c r="R11" s="34"/>
      <c r="S11" s="34"/>
      <c r="T11" s="36"/>
      <c r="U11" s="26"/>
      <c r="V11" s="1"/>
      <c r="W11" s="53"/>
      <c r="X11" s="49"/>
      <c r="Y11" s="50"/>
      <c r="Z11" s="33"/>
      <c r="AA11" s="21"/>
      <c r="AB11" s="21"/>
      <c r="AC11" s="34"/>
      <c r="AD11" s="34"/>
      <c r="AE11" s="36"/>
      <c r="AF11" s="26" t="e">
        <f t="shared" si="11"/>
        <v>#VALUE!</v>
      </c>
      <c r="AG11" s="1"/>
      <c r="AH11" s="53"/>
      <c r="AI11" s="49"/>
      <c r="AJ11" s="50"/>
      <c r="AK11" s="33"/>
      <c r="AL11" s="21"/>
      <c r="AM11" s="21"/>
      <c r="AN11" s="34"/>
      <c r="AO11" s="34"/>
      <c r="AP11" s="52"/>
      <c r="AQ11" s="26"/>
      <c r="AR11" s="1"/>
      <c r="AS11" s="53"/>
      <c r="AT11" s="49"/>
      <c r="AU11" s="50"/>
      <c r="AV11" s="33"/>
      <c r="AW11" s="21"/>
      <c r="AX11" s="21"/>
      <c r="AY11" s="34"/>
      <c r="AZ11" s="34"/>
      <c r="BA11" s="52"/>
      <c r="BB11" s="26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5.75" customHeight="1" x14ac:dyDescent="0.2">
      <c r="A12" s="54"/>
      <c r="B12" s="49"/>
      <c r="C12" s="50"/>
      <c r="D12" s="33"/>
      <c r="E12" s="55"/>
      <c r="F12" s="55"/>
      <c r="G12" s="34"/>
      <c r="H12" s="34"/>
      <c r="I12" s="35"/>
      <c r="J12" s="24"/>
      <c r="K12" s="1"/>
      <c r="L12" s="54"/>
      <c r="M12" s="49"/>
      <c r="N12" s="50"/>
      <c r="O12" s="33"/>
      <c r="P12" s="55"/>
      <c r="Q12" s="55"/>
      <c r="R12" s="56"/>
      <c r="S12" s="56"/>
      <c r="T12" s="57"/>
      <c r="U12" s="26"/>
      <c r="V12" s="1"/>
      <c r="W12" s="54"/>
      <c r="X12" s="49"/>
      <c r="Y12" s="50"/>
      <c r="Z12" s="33"/>
      <c r="AA12" s="55"/>
      <c r="AB12" s="55"/>
      <c r="AC12" s="56"/>
      <c r="AD12" s="56"/>
      <c r="AE12" s="57"/>
      <c r="AF12" s="26"/>
      <c r="AG12" s="1"/>
      <c r="AH12" s="54"/>
      <c r="AI12" s="49"/>
      <c r="AJ12" s="50"/>
      <c r="AK12" s="33"/>
      <c r="AL12" s="55"/>
      <c r="AM12" s="55"/>
      <c r="AN12" s="56"/>
      <c r="AO12" s="56"/>
      <c r="AP12" s="58"/>
      <c r="AQ12" s="26"/>
      <c r="AR12" s="1"/>
      <c r="AS12" s="54"/>
      <c r="AT12" s="49"/>
      <c r="AU12" s="50"/>
      <c r="AV12" s="33"/>
      <c r="AW12" s="55"/>
      <c r="AX12" s="55"/>
      <c r="AY12" s="56"/>
      <c r="AZ12" s="56"/>
      <c r="BA12" s="58"/>
      <c r="BB12" s="26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ht="15.75" customHeight="1" x14ac:dyDescent="0.2">
      <c r="A13" s="59"/>
      <c r="B13" s="60">
        <v>10</v>
      </c>
      <c r="C13" s="61">
        <v>6</v>
      </c>
      <c r="D13" s="62">
        <f t="shared" ref="D13:D16" si="20">ROUND(IF(COUNT(B13,C13)=2, 1.031*EXP(-0.035*(B13+10-C13)), ""), 2)</f>
        <v>0.63</v>
      </c>
      <c r="E13" s="63">
        <f t="shared" ref="E13:E16" si="21">2.5*ROUND(((0.98*($A$16*D13))/2.5), 0)</f>
        <v>0</v>
      </c>
      <c r="F13" s="63">
        <f t="shared" ref="F13:F16" si="22">2.5*ROUND(((1.02*($A$16*D13))/2.5), 0)</f>
        <v>0</v>
      </c>
      <c r="G13" s="64"/>
      <c r="H13" s="65"/>
      <c r="I13" s="66"/>
      <c r="J13" s="24" t="e">
        <f t="shared" ref="J13:J16" si="23">ROUND(G13/(ROUND(IF(COUNT(H13,I13)=2, 1.031*EXP(-0.035*(H13+10-I13)), ""), 2)),1)</f>
        <v>#VALUE!</v>
      </c>
      <c r="K13" s="1"/>
      <c r="L13" s="59"/>
      <c r="M13" s="60">
        <v>10</v>
      </c>
      <c r="N13" s="61">
        <v>6</v>
      </c>
      <c r="O13" s="62">
        <f t="shared" ref="O13:O17" si="24">ROUND(IF(COUNT(M13,N13)=2, 1.031*EXP(-0.035*(M13+10-N13)), ""), 2)</f>
        <v>0.63</v>
      </c>
      <c r="P13" s="63" t="e">
        <f t="shared" ref="P13:P17" si="25">2.5*ROUND(((0.98*($L$16*O13))/2.5), 0)</f>
        <v>#VALUE!</v>
      </c>
      <c r="Q13" s="63" t="e">
        <f t="shared" ref="Q13:Q17" si="26">2.5*ROUND(((1.02*($L$16*O13))/2.5), 0)</f>
        <v>#VALUE!</v>
      </c>
      <c r="R13" s="65"/>
      <c r="S13" s="65"/>
      <c r="T13" s="66"/>
      <c r="U13" s="24" t="e">
        <f t="shared" ref="U13:U17" si="27">ROUND(R13/(ROUND(IF(COUNT(S13,T13)=2, 1.031*EXP(-0.035*(S13+10-T13)), ""), 2)),1)</f>
        <v>#VALUE!</v>
      </c>
      <c r="V13" s="1"/>
      <c r="W13" s="59"/>
      <c r="X13" s="60">
        <v>10</v>
      </c>
      <c r="Y13" s="61">
        <v>6</v>
      </c>
      <c r="Z13" s="62">
        <f t="shared" ref="Z13:Z17" si="28">ROUND(IF(COUNT(X13,Y13)=2, 1.031*EXP(-0.035*(X13+10-Y13)), ""), 2)</f>
        <v>0.63</v>
      </c>
      <c r="AA13" s="63" t="e">
        <f t="shared" ref="AA13:AA17" si="29">2.5*ROUND(((0.98*($W$16*Z13))/2.5), 0)</f>
        <v>#VALUE!</v>
      </c>
      <c r="AB13" s="63" t="e">
        <f t="shared" ref="AB13:AB17" si="30">2.5*ROUND(((1.02*($W$16*Z13))/2.5), 0)</f>
        <v>#VALUE!</v>
      </c>
      <c r="AC13" s="65"/>
      <c r="AD13" s="65"/>
      <c r="AE13" s="66"/>
      <c r="AF13" s="24" t="e">
        <f t="shared" ref="AF13:AF17" si="31">ROUND(AC13/(ROUND(IF(COUNT(AD13,AE13)=2, 1.031*EXP(-0.035*(AD13+10-AE13)), ""), 2)),1)</f>
        <v>#VALUE!</v>
      </c>
      <c r="AG13" s="1"/>
      <c r="AH13" s="59"/>
      <c r="AI13" s="67">
        <v>8</v>
      </c>
      <c r="AJ13" s="61">
        <v>6</v>
      </c>
      <c r="AK13" s="62">
        <f t="shared" ref="AK13:AK17" si="32">ROUND(IF(COUNT(AI13,AJ13)=2, 1.031*EXP(-0.035*(AI13+10-AJ13)), ""), 2)</f>
        <v>0.68</v>
      </c>
      <c r="AL13" s="63" t="e">
        <f t="shared" ref="AL13:AL17" si="33">2.5*ROUND(((0.98*($AH$16*AK13))/2.5), 0)</f>
        <v>#VALUE!</v>
      </c>
      <c r="AM13" s="63" t="e">
        <f t="shared" ref="AM13:AM17" si="34">2.5*ROUND(((1.02*($AH$16*AK13))/2.5), 0)</f>
        <v>#VALUE!</v>
      </c>
      <c r="AN13" s="68"/>
      <c r="AO13" s="68"/>
      <c r="AP13" s="69"/>
      <c r="AQ13" s="24" t="e">
        <f t="shared" ref="AQ13:AQ17" si="35">ROUND(AN13/(ROUND(IF(COUNT(AO13,AP13)=2, 1.031*EXP(-0.035*(AO13+10-AP13)), ""), 2)),1)</f>
        <v>#VALUE!</v>
      </c>
      <c r="AR13" s="1"/>
      <c r="AS13" s="59"/>
      <c r="AT13" s="67">
        <v>8</v>
      </c>
      <c r="AU13" s="61">
        <v>6</v>
      </c>
      <c r="AV13" s="62">
        <f t="shared" ref="AV13:AV17" si="36">ROUND(IF(COUNT(AT13,AU13)=2, 1.031*EXP(-0.035*(AT13+10-AU13)), ""), 2)</f>
        <v>0.68</v>
      </c>
      <c r="AW13" s="63" t="e">
        <f t="shared" ref="AW13:AW17" si="37">2.5*ROUND(((0.98*($AS$16*AV13))/2.5), 0)</f>
        <v>#VALUE!</v>
      </c>
      <c r="AX13" s="63" t="e">
        <f>2.5*ROUND(((1.02*($AS$16*AV13))/2.5), 0)</f>
        <v>#VALUE!</v>
      </c>
      <c r="AY13" s="70"/>
      <c r="AZ13" s="68"/>
      <c r="BA13" s="69"/>
      <c r="BB13" s="24" t="e">
        <f t="shared" ref="BB13:BB17" si="38">ROUND(AY13/(ROUND(IF(COUNT(AZ13,BA13)=2, 1.031*EXP(-0.035*(AZ13+10-BA13)), ""), 2)),1)</f>
        <v>#VALUE!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ht="15.75" customHeight="1" x14ac:dyDescent="0.2">
      <c r="A14" s="30" t="s">
        <v>19</v>
      </c>
      <c r="B14" s="37">
        <v>10</v>
      </c>
      <c r="C14" s="32">
        <v>7</v>
      </c>
      <c r="D14" s="71">
        <f t="shared" si="20"/>
        <v>0.65</v>
      </c>
      <c r="E14" s="72">
        <f t="shared" si="21"/>
        <v>0</v>
      </c>
      <c r="F14" s="72">
        <f t="shared" si="22"/>
        <v>0</v>
      </c>
      <c r="G14" s="73"/>
      <c r="H14" s="34"/>
      <c r="I14" s="35"/>
      <c r="J14" s="24" t="e">
        <f t="shared" si="23"/>
        <v>#VALUE!</v>
      </c>
      <c r="K14" s="1"/>
      <c r="L14" s="30" t="s">
        <v>19</v>
      </c>
      <c r="M14" s="37">
        <v>10</v>
      </c>
      <c r="N14" s="32">
        <v>7</v>
      </c>
      <c r="O14" s="71">
        <f t="shared" si="24"/>
        <v>0.65</v>
      </c>
      <c r="P14" s="72" t="e">
        <f t="shared" si="25"/>
        <v>#VALUE!</v>
      </c>
      <c r="Q14" s="72" t="e">
        <f t="shared" si="26"/>
        <v>#VALUE!</v>
      </c>
      <c r="R14" s="34"/>
      <c r="S14" s="34"/>
      <c r="T14" s="35"/>
      <c r="U14" s="24" t="e">
        <f t="shared" si="27"/>
        <v>#VALUE!</v>
      </c>
      <c r="V14" s="1"/>
      <c r="W14" s="30" t="s">
        <v>19</v>
      </c>
      <c r="X14" s="37">
        <v>10</v>
      </c>
      <c r="Y14" s="32">
        <v>7</v>
      </c>
      <c r="Z14" s="71">
        <f t="shared" si="28"/>
        <v>0.65</v>
      </c>
      <c r="AA14" s="72" t="e">
        <f t="shared" si="29"/>
        <v>#VALUE!</v>
      </c>
      <c r="AB14" s="72" t="e">
        <f t="shared" si="30"/>
        <v>#VALUE!</v>
      </c>
      <c r="AC14" s="73"/>
      <c r="AD14" s="34"/>
      <c r="AE14" s="35"/>
      <c r="AF14" s="24" t="e">
        <f t="shared" si="31"/>
        <v>#VALUE!</v>
      </c>
      <c r="AG14" s="1"/>
      <c r="AH14" s="30" t="s">
        <v>19</v>
      </c>
      <c r="AI14" s="31">
        <v>8</v>
      </c>
      <c r="AJ14" s="32">
        <v>7</v>
      </c>
      <c r="AK14" s="71">
        <f t="shared" si="32"/>
        <v>0.7</v>
      </c>
      <c r="AL14" s="72" t="e">
        <f t="shared" si="33"/>
        <v>#VALUE!</v>
      </c>
      <c r="AM14" s="72" t="e">
        <f t="shared" si="34"/>
        <v>#VALUE!</v>
      </c>
      <c r="AN14" s="74"/>
      <c r="AO14" s="38"/>
      <c r="AP14" s="75"/>
      <c r="AQ14" s="24" t="e">
        <f t="shared" si="35"/>
        <v>#VALUE!</v>
      </c>
      <c r="AR14" s="1"/>
      <c r="AS14" s="30" t="s">
        <v>19</v>
      </c>
      <c r="AT14" s="31">
        <v>8</v>
      </c>
      <c r="AU14" s="32">
        <v>7</v>
      </c>
      <c r="AV14" s="71">
        <f t="shared" si="36"/>
        <v>0.7</v>
      </c>
      <c r="AW14" s="72" t="e">
        <f t="shared" si="37"/>
        <v>#VALUE!</v>
      </c>
      <c r="AX14" s="72" t="e">
        <f t="shared" ref="AX14:AX17" si="39">2.5*ROUND(((1.02*($AH$16*AV14))/2.5), 0)</f>
        <v>#VALUE!</v>
      </c>
      <c r="AY14" s="76"/>
      <c r="AZ14" s="38"/>
      <c r="BA14" s="75"/>
      <c r="BB14" s="24" t="e">
        <f t="shared" si="38"/>
        <v>#VALUE!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ht="15.75" customHeight="1" x14ac:dyDescent="0.2">
      <c r="A15" s="42" t="s">
        <v>17</v>
      </c>
      <c r="B15" s="37">
        <v>10</v>
      </c>
      <c r="C15" s="32">
        <v>7</v>
      </c>
      <c r="D15" s="71">
        <f t="shared" si="20"/>
        <v>0.65</v>
      </c>
      <c r="E15" s="72">
        <f t="shared" si="21"/>
        <v>0</v>
      </c>
      <c r="F15" s="72">
        <f t="shared" si="22"/>
        <v>0</v>
      </c>
      <c r="G15" s="73"/>
      <c r="H15" s="34"/>
      <c r="I15" s="35"/>
      <c r="J15" s="24" t="e">
        <f t="shared" si="23"/>
        <v>#VALUE!</v>
      </c>
      <c r="K15" s="1"/>
      <c r="L15" s="42" t="s">
        <v>17</v>
      </c>
      <c r="M15" s="37">
        <v>10</v>
      </c>
      <c r="N15" s="32">
        <v>8</v>
      </c>
      <c r="O15" s="71">
        <f t="shared" si="24"/>
        <v>0.68</v>
      </c>
      <c r="P15" s="72" t="e">
        <f t="shared" si="25"/>
        <v>#VALUE!</v>
      </c>
      <c r="Q15" s="72" t="e">
        <f t="shared" si="26"/>
        <v>#VALUE!</v>
      </c>
      <c r="R15" s="34"/>
      <c r="S15" s="34"/>
      <c r="T15" s="35"/>
      <c r="U15" s="24" t="e">
        <f t="shared" si="27"/>
        <v>#VALUE!</v>
      </c>
      <c r="V15" s="1"/>
      <c r="W15" s="42" t="s">
        <v>17</v>
      </c>
      <c r="X15" s="37">
        <v>10</v>
      </c>
      <c r="Y15" s="32">
        <v>8</v>
      </c>
      <c r="Z15" s="71">
        <f t="shared" si="28"/>
        <v>0.68</v>
      </c>
      <c r="AA15" s="72" t="e">
        <f t="shared" si="29"/>
        <v>#VALUE!</v>
      </c>
      <c r="AB15" s="72" t="e">
        <f t="shared" si="30"/>
        <v>#VALUE!</v>
      </c>
      <c r="AC15" s="73"/>
      <c r="AD15" s="34"/>
      <c r="AE15" s="35"/>
      <c r="AF15" s="24" t="e">
        <f t="shared" si="31"/>
        <v>#VALUE!</v>
      </c>
      <c r="AG15" s="1"/>
      <c r="AH15" s="42" t="s">
        <v>17</v>
      </c>
      <c r="AI15" s="31">
        <v>8</v>
      </c>
      <c r="AJ15" s="32">
        <v>8</v>
      </c>
      <c r="AK15" s="71">
        <f t="shared" si="32"/>
        <v>0.73</v>
      </c>
      <c r="AL15" s="72" t="e">
        <f t="shared" si="33"/>
        <v>#VALUE!</v>
      </c>
      <c r="AM15" s="72" t="e">
        <f t="shared" si="34"/>
        <v>#VALUE!</v>
      </c>
      <c r="AN15" s="74"/>
      <c r="AO15" s="38"/>
      <c r="AP15" s="75"/>
      <c r="AQ15" s="24" t="e">
        <f t="shared" si="35"/>
        <v>#VALUE!</v>
      </c>
      <c r="AR15" s="1"/>
      <c r="AS15" s="42" t="s">
        <v>17</v>
      </c>
      <c r="AT15" s="31">
        <v>8</v>
      </c>
      <c r="AU15" s="32">
        <v>8</v>
      </c>
      <c r="AV15" s="71">
        <f t="shared" si="36"/>
        <v>0.73</v>
      </c>
      <c r="AW15" s="72" t="e">
        <f t="shared" si="37"/>
        <v>#VALUE!</v>
      </c>
      <c r="AX15" s="72" t="e">
        <f t="shared" si="39"/>
        <v>#VALUE!</v>
      </c>
      <c r="AY15" s="76"/>
      <c r="AZ15" s="38"/>
      <c r="BA15" s="75"/>
      <c r="BB15" s="24" t="e">
        <f t="shared" si="38"/>
        <v>#VALUE!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ht="15.75" customHeight="1" x14ac:dyDescent="0.2">
      <c r="A16" s="45"/>
      <c r="B16" s="37">
        <v>10</v>
      </c>
      <c r="C16" s="32">
        <v>7</v>
      </c>
      <c r="D16" s="71">
        <f t="shared" si="20"/>
        <v>0.65</v>
      </c>
      <c r="E16" s="72">
        <f t="shared" si="21"/>
        <v>0</v>
      </c>
      <c r="F16" s="72">
        <f t="shared" si="22"/>
        <v>0</v>
      </c>
      <c r="G16" s="73"/>
      <c r="H16" s="34"/>
      <c r="I16" s="35"/>
      <c r="J16" s="24" t="e">
        <f t="shared" si="23"/>
        <v>#VALUE!</v>
      </c>
      <c r="K16" s="1"/>
      <c r="L16" s="47" t="e">
        <f>AVERAGE(J13:J15)</f>
        <v>#VALUE!</v>
      </c>
      <c r="M16" s="37">
        <v>10</v>
      </c>
      <c r="N16" s="32">
        <v>8</v>
      </c>
      <c r="O16" s="71">
        <f t="shared" si="24"/>
        <v>0.68</v>
      </c>
      <c r="P16" s="72" t="e">
        <f t="shared" si="25"/>
        <v>#VALUE!</v>
      </c>
      <c r="Q16" s="72" t="e">
        <f t="shared" si="26"/>
        <v>#VALUE!</v>
      </c>
      <c r="R16" s="34"/>
      <c r="S16" s="34"/>
      <c r="T16" s="35"/>
      <c r="U16" s="24" t="e">
        <f t="shared" si="27"/>
        <v>#VALUE!</v>
      </c>
      <c r="V16" s="1"/>
      <c r="W16" s="42" t="e">
        <f>AVERAGE(U13,U15,U16)</f>
        <v>#VALUE!</v>
      </c>
      <c r="X16" s="37">
        <v>10</v>
      </c>
      <c r="Y16" s="32">
        <v>8</v>
      </c>
      <c r="Z16" s="71">
        <f t="shared" si="28"/>
        <v>0.68</v>
      </c>
      <c r="AA16" s="72" t="e">
        <f t="shared" si="29"/>
        <v>#VALUE!</v>
      </c>
      <c r="AB16" s="72" t="e">
        <f t="shared" si="30"/>
        <v>#VALUE!</v>
      </c>
      <c r="AC16" s="73"/>
      <c r="AD16" s="34"/>
      <c r="AE16" s="35"/>
      <c r="AF16" s="24" t="e">
        <f t="shared" si="31"/>
        <v>#VALUE!</v>
      </c>
      <c r="AG16" s="1"/>
      <c r="AH16" s="42" t="e">
        <f>AVERAGE(AF13,AF15,AF16)</f>
        <v>#VALUE!</v>
      </c>
      <c r="AI16" s="31">
        <v>8</v>
      </c>
      <c r="AJ16" s="32">
        <v>8</v>
      </c>
      <c r="AK16" s="71">
        <f t="shared" si="32"/>
        <v>0.73</v>
      </c>
      <c r="AL16" s="72" t="e">
        <f t="shared" si="33"/>
        <v>#VALUE!</v>
      </c>
      <c r="AM16" s="72" t="e">
        <f t="shared" si="34"/>
        <v>#VALUE!</v>
      </c>
      <c r="AN16" s="74"/>
      <c r="AO16" s="38"/>
      <c r="AP16" s="75"/>
      <c r="AQ16" s="24" t="e">
        <f t="shared" si="35"/>
        <v>#VALUE!</v>
      </c>
      <c r="AR16" s="1"/>
      <c r="AS16" s="42" t="e">
        <f>AVERAGE(AQ13,AQ15,AQ16)</f>
        <v>#VALUE!</v>
      </c>
      <c r="AT16" s="31">
        <v>8</v>
      </c>
      <c r="AU16" s="32">
        <v>8</v>
      </c>
      <c r="AV16" s="71">
        <f t="shared" si="36"/>
        <v>0.73</v>
      </c>
      <c r="AW16" s="72" t="e">
        <f t="shared" si="37"/>
        <v>#VALUE!</v>
      </c>
      <c r="AX16" s="72" t="e">
        <f t="shared" si="39"/>
        <v>#VALUE!</v>
      </c>
      <c r="AY16" s="76"/>
      <c r="AZ16" s="38"/>
      <c r="BA16" s="75"/>
      <c r="BB16" s="24" t="e">
        <f t="shared" si="38"/>
        <v>#VALUE!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5.75" customHeight="1" x14ac:dyDescent="0.2">
      <c r="A17" s="77"/>
      <c r="B17" s="37"/>
      <c r="C17" s="32"/>
      <c r="D17" s="33"/>
      <c r="E17" s="21"/>
      <c r="F17" s="21"/>
      <c r="G17" s="34"/>
      <c r="H17" s="34"/>
      <c r="I17" s="35"/>
      <c r="J17" s="24"/>
      <c r="K17" s="1"/>
      <c r="L17" s="77"/>
      <c r="M17" s="37"/>
      <c r="N17" s="32"/>
      <c r="O17" s="71" t="e">
        <f t="shared" si="24"/>
        <v>#VALUE!</v>
      </c>
      <c r="P17" s="72" t="e">
        <f t="shared" si="25"/>
        <v>#VALUE!</v>
      </c>
      <c r="Q17" s="72" t="e">
        <f t="shared" si="26"/>
        <v>#VALUE!</v>
      </c>
      <c r="R17" s="78"/>
      <c r="S17" s="22"/>
      <c r="T17" s="23"/>
      <c r="U17" s="24" t="e">
        <f t="shared" si="27"/>
        <v>#VALUE!</v>
      </c>
      <c r="V17" s="1"/>
      <c r="W17" s="77"/>
      <c r="X17" s="37">
        <v>10</v>
      </c>
      <c r="Y17" s="32">
        <v>8</v>
      </c>
      <c r="Z17" s="71">
        <f t="shared" si="28"/>
        <v>0.68</v>
      </c>
      <c r="AA17" s="72" t="e">
        <f t="shared" si="29"/>
        <v>#VALUE!</v>
      </c>
      <c r="AB17" s="72" t="e">
        <f t="shared" si="30"/>
        <v>#VALUE!</v>
      </c>
      <c r="AC17" s="78"/>
      <c r="AD17" s="22"/>
      <c r="AE17" s="23"/>
      <c r="AF17" s="24" t="e">
        <f t="shared" si="31"/>
        <v>#VALUE!</v>
      </c>
      <c r="AG17" s="1"/>
      <c r="AH17" s="77"/>
      <c r="AI17" s="31">
        <v>8</v>
      </c>
      <c r="AJ17" s="32">
        <v>8</v>
      </c>
      <c r="AK17" s="71">
        <f t="shared" si="32"/>
        <v>0.73</v>
      </c>
      <c r="AL17" s="72" t="e">
        <f t="shared" si="33"/>
        <v>#VALUE!</v>
      </c>
      <c r="AM17" s="72" t="e">
        <f t="shared" si="34"/>
        <v>#VALUE!</v>
      </c>
      <c r="AN17" s="78"/>
      <c r="AO17" s="22"/>
      <c r="AP17" s="79"/>
      <c r="AQ17" s="24" t="e">
        <f t="shared" si="35"/>
        <v>#VALUE!</v>
      </c>
      <c r="AR17" s="1"/>
      <c r="AS17" s="77"/>
      <c r="AT17" s="31">
        <v>8</v>
      </c>
      <c r="AU17" s="32">
        <v>8</v>
      </c>
      <c r="AV17" s="71">
        <f t="shared" si="36"/>
        <v>0.73</v>
      </c>
      <c r="AW17" s="72" t="e">
        <f t="shared" si="37"/>
        <v>#VALUE!</v>
      </c>
      <c r="AX17" s="72" t="e">
        <f t="shared" si="39"/>
        <v>#VALUE!</v>
      </c>
      <c r="AY17" s="80"/>
      <c r="AZ17" s="22"/>
      <c r="BA17" s="79"/>
      <c r="BB17" s="24" t="e">
        <f t="shared" si="38"/>
        <v>#VALUE!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ht="15.75" customHeight="1" x14ac:dyDescent="0.2">
      <c r="A18" s="51"/>
      <c r="B18" s="49"/>
      <c r="C18" s="50"/>
      <c r="D18" s="33"/>
      <c r="E18" s="81"/>
      <c r="F18" s="81"/>
      <c r="G18" s="34"/>
      <c r="H18" s="34"/>
      <c r="I18" s="35"/>
      <c r="J18" s="24"/>
      <c r="K18" s="1"/>
      <c r="L18" s="51"/>
      <c r="M18" s="49"/>
      <c r="N18" s="50"/>
      <c r="O18" s="71"/>
      <c r="P18" s="72"/>
      <c r="Q18" s="72"/>
      <c r="R18" s="82"/>
      <c r="S18" s="83"/>
      <c r="T18" s="84"/>
      <c r="U18" s="24"/>
      <c r="V18" s="1"/>
      <c r="W18" s="51"/>
      <c r="X18" s="49"/>
      <c r="Y18" s="50"/>
      <c r="Z18" s="71"/>
      <c r="AA18" s="72"/>
      <c r="AB18" s="72"/>
      <c r="AC18" s="82"/>
      <c r="AD18" s="83"/>
      <c r="AE18" s="84"/>
      <c r="AF18" s="24"/>
      <c r="AG18" s="1"/>
      <c r="AH18" s="51"/>
      <c r="AI18" s="49"/>
      <c r="AJ18" s="50"/>
      <c r="AK18" s="71"/>
      <c r="AL18" s="72"/>
      <c r="AM18" s="72"/>
      <c r="AN18" s="78"/>
      <c r="AO18" s="22"/>
      <c r="AP18" s="79"/>
      <c r="AQ18" s="24"/>
      <c r="AR18" s="1"/>
      <c r="AS18" s="51"/>
      <c r="AT18" s="49"/>
      <c r="AU18" s="50"/>
      <c r="AV18" s="71"/>
      <c r="AW18" s="72"/>
      <c r="AX18" s="72"/>
      <c r="AY18" s="82"/>
      <c r="AZ18" s="83"/>
      <c r="BA18" s="85"/>
      <c r="BB18" s="24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ht="15.75" customHeight="1" x14ac:dyDescent="0.2">
      <c r="A19" s="77"/>
      <c r="B19" s="49"/>
      <c r="C19" s="50"/>
      <c r="D19" s="33"/>
      <c r="E19" s="55"/>
      <c r="F19" s="55"/>
      <c r="G19" s="34"/>
      <c r="H19" s="34"/>
      <c r="I19" s="35"/>
      <c r="J19" s="24"/>
      <c r="K19" s="1"/>
      <c r="L19" s="77"/>
      <c r="M19" s="49"/>
      <c r="N19" s="50"/>
      <c r="O19" s="33"/>
      <c r="P19" s="81"/>
      <c r="Q19" s="81"/>
      <c r="R19" s="34"/>
      <c r="S19" s="34"/>
      <c r="T19" s="86"/>
      <c r="U19" s="24"/>
      <c r="V19" s="1"/>
      <c r="W19" s="77"/>
      <c r="X19" s="49"/>
      <c r="Y19" s="50"/>
      <c r="Z19" s="33"/>
      <c r="AA19" s="81"/>
      <c r="AB19" s="81"/>
      <c r="AC19" s="34"/>
      <c r="AD19" s="34"/>
      <c r="AE19" s="86"/>
      <c r="AF19" s="24"/>
      <c r="AG19" s="1"/>
      <c r="AH19" s="77"/>
      <c r="AI19" s="49"/>
      <c r="AJ19" s="50"/>
      <c r="AK19" s="33"/>
      <c r="AL19" s="81"/>
      <c r="AM19" s="81"/>
      <c r="AN19" s="34"/>
      <c r="AO19" s="34"/>
      <c r="AP19" s="87"/>
      <c r="AQ19" s="24"/>
      <c r="AR19" s="1"/>
      <c r="AS19" s="77"/>
      <c r="AT19" s="49"/>
      <c r="AU19" s="50"/>
      <c r="AV19" s="33"/>
      <c r="AW19" s="81"/>
      <c r="AX19" s="81"/>
      <c r="AY19" s="34"/>
      <c r="AZ19" s="34"/>
      <c r="BA19" s="87"/>
      <c r="BB19" s="24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ht="15.75" customHeight="1" x14ac:dyDescent="0.2">
      <c r="A20" s="59"/>
      <c r="B20" s="60">
        <v>12</v>
      </c>
      <c r="C20" s="61">
        <v>6</v>
      </c>
      <c r="D20" s="62">
        <f t="shared" ref="D20:D22" si="40">ROUND(IF(COUNT(B20,C20)=2, 1.031*EXP(-0.035*(B20+10-C20)), ""), 2)</f>
        <v>0.59</v>
      </c>
      <c r="E20" s="63">
        <f t="shared" ref="E20:E22" si="41">2.5*ROUND(((0.98*($A$23*D20))/2.5), 0)</f>
        <v>0</v>
      </c>
      <c r="F20" s="63">
        <f t="shared" ref="F20:F22" si="42">2.5*ROUND(((1.02*($A$23*D20))/2.5), 0)</f>
        <v>0</v>
      </c>
      <c r="G20" s="64"/>
      <c r="H20" s="65"/>
      <c r="I20" s="88"/>
      <c r="J20" s="26" t="e">
        <f t="shared" ref="J20:J22" si="43">ROUND(G20/(ROUND(IF(COUNT(H20,I20)=2, 1.031*EXP(-0.035*(H20+10-I20)), ""), 2)),1)</f>
        <v>#VALUE!</v>
      </c>
      <c r="K20" s="1"/>
      <c r="L20" s="59"/>
      <c r="M20" s="60">
        <v>12</v>
      </c>
      <c r="N20" s="61">
        <v>6</v>
      </c>
      <c r="O20" s="62">
        <f t="shared" ref="O20:O23" si="44">ROUND(IF(COUNT(M20,N20)=2, 1.031*EXP(-0.035*(M20+10-N20)), ""), 2)</f>
        <v>0.59</v>
      </c>
      <c r="P20" s="63" t="e">
        <f t="shared" ref="P20:P23" si="45">2.5*ROUND(((0.98*($L$23*O20))/2.5), 0)</f>
        <v>#VALUE!</v>
      </c>
      <c r="Q20" s="63" t="e">
        <f t="shared" ref="Q20:Q23" si="46">2.5*ROUND(((1.02*($L$23*O20))/2.5), 0)</f>
        <v>#VALUE!</v>
      </c>
      <c r="R20" s="64"/>
      <c r="S20" s="65"/>
      <c r="T20" s="88"/>
      <c r="U20" s="26" t="e">
        <f t="shared" ref="U20:U23" si="47">ROUND(R20/(ROUND(IF(COUNT(S20,T20)=2, 1.031*EXP(-0.035*(S20+10-T20)), ""), 2)),1)</f>
        <v>#VALUE!</v>
      </c>
      <c r="V20" s="1"/>
      <c r="W20" s="59"/>
      <c r="X20" s="60">
        <v>12</v>
      </c>
      <c r="Y20" s="61">
        <v>7</v>
      </c>
      <c r="Z20" s="89">
        <f t="shared" ref="Z20:Z23" si="48">ROUND(IF(COUNT(X20,Y20)=2, 1.031*EXP(-0.035*(X20+10-Y20)), ""), 2)</f>
        <v>0.61</v>
      </c>
      <c r="AA20" s="63" t="e">
        <f t="shared" ref="AA20:AA23" si="49">2.5*ROUND(((0.98*($W$23*Z20))/2.5), 0)</f>
        <v>#VALUE!</v>
      </c>
      <c r="AB20" s="63" t="e">
        <f t="shared" ref="AB20:AB23" si="50">2.5*ROUND(((1.02*($W$23*Z20))/2.5), 0)</f>
        <v>#VALUE!</v>
      </c>
      <c r="AC20" s="64"/>
      <c r="AD20" s="65"/>
      <c r="AE20" s="88"/>
      <c r="AF20" s="26" t="e">
        <f t="shared" ref="AF20:AF23" si="51">ROUND(AC20/(ROUND(IF(COUNT(AD20,AE20)=2, 1.031*EXP(-0.035*(AD20+10-AE20)), ""), 2)),1)</f>
        <v>#VALUE!</v>
      </c>
      <c r="AG20" s="1"/>
      <c r="AH20" s="59"/>
      <c r="AI20" s="60">
        <v>12</v>
      </c>
      <c r="AJ20" s="61">
        <v>7</v>
      </c>
      <c r="AK20" s="89">
        <f t="shared" ref="AK20:AK23" si="52">ROUND(IF(COUNT(AI20,AJ20)=2, 1.031*EXP(-0.035*(AI20+10-AJ20)), ""), 2)</f>
        <v>0.61</v>
      </c>
      <c r="AL20" s="63" t="e">
        <f t="shared" ref="AL20:AL23" si="53">2.5*ROUND(((0.98*($AH$23*AK20))/2.5), 0)</f>
        <v>#VALUE!</v>
      </c>
      <c r="AM20" s="63" t="e">
        <f t="shared" ref="AM20:AM23" si="54">2.5*ROUND(((1.02*($AH$23*AK20))/2.5), 0)</f>
        <v>#VALUE!</v>
      </c>
      <c r="AN20" s="64"/>
      <c r="AO20" s="65"/>
      <c r="AP20" s="90"/>
      <c r="AQ20" s="26" t="e">
        <f t="shared" ref="AQ20:AQ23" si="55">ROUND(AN20/(ROUND(IF(COUNT(AO20,AP20)=2, 1.031*EXP(-0.035*(AO20+10-AP20)), ""), 2)),1)</f>
        <v>#VALUE!</v>
      </c>
      <c r="AR20" s="1"/>
      <c r="AS20" s="59"/>
      <c r="AT20" s="60">
        <v>12</v>
      </c>
      <c r="AU20" s="61">
        <v>7</v>
      </c>
      <c r="AV20" s="89">
        <f t="shared" ref="AV20:AV23" si="56">ROUND(IF(COUNT(AT20,AU20)=2, 1.031*EXP(-0.035*(AT20+10-AU20)), ""), 2)</f>
        <v>0.61</v>
      </c>
      <c r="AW20" s="63" t="e">
        <f t="shared" ref="AW20:AW23" si="57">2.5*ROUND(((0.98*($AS$23*AV20))/2.5), 0)</f>
        <v>#VALUE!</v>
      </c>
      <c r="AX20" s="63" t="e">
        <f t="shared" ref="AX20:AX23" si="58">2.5*ROUND(((1.02*($AS$23*AV20))/2.5), 0)</f>
        <v>#VALUE!</v>
      </c>
      <c r="AY20" s="91"/>
      <c r="AZ20" s="65"/>
      <c r="BA20" s="90"/>
      <c r="BB20" s="26" t="e">
        <f t="shared" ref="BB20:BB23" si="59">ROUND(AY20/(ROUND(IF(COUNT(AZ20,BA20)=2, 1.031*EXP(-0.035*(AZ20+10-BA20)), ""), 2)),1)</f>
        <v>#VALUE!</v>
      </c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ht="15.75" customHeight="1" x14ac:dyDescent="0.2">
      <c r="A21" s="92" t="s">
        <v>20</v>
      </c>
      <c r="B21" s="37">
        <v>12</v>
      </c>
      <c r="C21" s="32">
        <v>7</v>
      </c>
      <c r="D21" s="71">
        <f t="shared" si="40"/>
        <v>0.61</v>
      </c>
      <c r="E21" s="72">
        <f t="shared" si="41"/>
        <v>0</v>
      </c>
      <c r="F21" s="72">
        <f t="shared" si="42"/>
        <v>0</v>
      </c>
      <c r="G21" s="73"/>
      <c r="H21" s="34"/>
      <c r="I21" s="36"/>
      <c r="J21" s="26" t="e">
        <f t="shared" si="43"/>
        <v>#VALUE!</v>
      </c>
      <c r="K21" s="1"/>
      <c r="L21" s="92" t="s">
        <v>20</v>
      </c>
      <c r="M21" s="37">
        <v>12</v>
      </c>
      <c r="N21" s="32">
        <v>7</v>
      </c>
      <c r="O21" s="71">
        <f t="shared" si="44"/>
        <v>0.61</v>
      </c>
      <c r="P21" s="72" t="e">
        <f t="shared" si="45"/>
        <v>#VALUE!</v>
      </c>
      <c r="Q21" s="72" t="e">
        <f t="shared" si="46"/>
        <v>#VALUE!</v>
      </c>
      <c r="R21" s="73"/>
      <c r="S21" s="34"/>
      <c r="T21" s="36"/>
      <c r="U21" s="26" t="e">
        <f t="shared" si="47"/>
        <v>#VALUE!</v>
      </c>
      <c r="V21" s="1"/>
      <c r="W21" s="92" t="s">
        <v>20</v>
      </c>
      <c r="X21" s="37">
        <v>12</v>
      </c>
      <c r="Y21" s="32">
        <v>8</v>
      </c>
      <c r="Z21" s="93">
        <f t="shared" si="48"/>
        <v>0.63</v>
      </c>
      <c r="AA21" s="72" t="e">
        <f t="shared" si="49"/>
        <v>#VALUE!</v>
      </c>
      <c r="AB21" s="72" t="e">
        <f t="shared" si="50"/>
        <v>#VALUE!</v>
      </c>
      <c r="AC21" s="73"/>
      <c r="AD21" s="34"/>
      <c r="AE21" s="36"/>
      <c r="AF21" s="26" t="e">
        <f t="shared" si="51"/>
        <v>#VALUE!</v>
      </c>
      <c r="AG21" s="1"/>
      <c r="AH21" s="92" t="s">
        <v>20</v>
      </c>
      <c r="AI21" s="37">
        <v>12</v>
      </c>
      <c r="AJ21" s="32">
        <v>8</v>
      </c>
      <c r="AK21" s="93">
        <f t="shared" si="52"/>
        <v>0.63</v>
      </c>
      <c r="AL21" s="72" t="e">
        <f t="shared" si="53"/>
        <v>#VALUE!</v>
      </c>
      <c r="AM21" s="72" t="e">
        <f t="shared" si="54"/>
        <v>#VALUE!</v>
      </c>
      <c r="AN21" s="73"/>
      <c r="AO21" s="34"/>
      <c r="AP21" s="52"/>
      <c r="AQ21" s="26" t="e">
        <f t="shared" si="55"/>
        <v>#VALUE!</v>
      </c>
      <c r="AR21" s="1"/>
      <c r="AS21" s="92" t="s">
        <v>20</v>
      </c>
      <c r="AT21" s="37">
        <v>12</v>
      </c>
      <c r="AU21" s="32">
        <v>8</v>
      </c>
      <c r="AV21" s="93">
        <f t="shared" si="56"/>
        <v>0.63</v>
      </c>
      <c r="AW21" s="72" t="e">
        <f t="shared" si="57"/>
        <v>#VALUE!</v>
      </c>
      <c r="AX21" s="72" t="e">
        <f t="shared" si="58"/>
        <v>#VALUE!</v>
      </c>
      <c r="AY21" s="94"/>
      <c r="AZ21" s="34"/>
      <c r="BA21" s="52"/>
      <c r="BB21" s="26" t="e">
        <f t="shared" si="59"/>
        <v>#VALUE!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ht="15.75" customHeight="1" x14ac:dyDescent="0.2">
      <c r="A22" s="41" t="s">
        <v>17</v>
      </c>
      <c r="B22" s="37">
        <v>12</v>
      </c>
      <c r="C22" s="32">
        <v>7</v>
      </c>
      <c r="D22" s="71">
        <f t="shared" si="40"/>
        <v>0.61</v>
      </c>
      <c r="E22" s="72">
        <f t="shared" si="41"/>
        <v>0</v>
      </c>
      <c r="F22" s="72">
        <f t="shared" si="42"/>
        <v>0</v>
      </c>
      <c r="G22" s="73"/>
      <c r="H22" s="34"/>
      <c r="I22" s="36"/>
      <c r="J22" s="26" t="e">
        <f t="shared" si="43"/>
        <v>#VALUE!</v>
      </c>
      <c r="K22" s="1"/>
      <c r="L22" s="42" t="s">
        <v>17</v>
      </c>
      <c r="M22" s="37">
        <v>12</v>
      </c>
      <c r="N22" s="32">
        <v>8</v>
      </c>
      <c r="O22" s="71">
        <f t="shared" si="44"/>
        <v>0.63</v>
      </c>
      <c r="P22" s="72" t="e">
        <f t="shared" si="45"/>
        <v>#VALUE!</v>
      </c>
      <c r="Q22" s="72" t="e">
        <f t="shared" si="46"/>
        <v>#VALUE!</v>
      </c>
      <c r="R22" s="73"/>
      <c r="S22" s="34"/>
      <c r="T22" s="36"/>
      <c r="U22" s="26" t="e">
        <f t="shared" si="47"/>
        <v>#VALUE!</v>
      </c>
      <c r="V22" s="1"/>
      <c r="W22" s="42" t="s">
        <v>17</v>
      </c>
      <c r="X22" s="37">
        <v>12</v>
      </c>
      <c r="Y22" s="32">
        <v>9</v>
      </c>
      <c r="Z22" s="93">
        <f t="shared" si="48"/>
        <v>0.65</v>
      </c>
      <c r="AA22" s="72" t="e">
        <f t="shared" si="49"/>
        <v>#VALUE!</v>
      </c>
      <c r="AB22" s="72" t="e">
        <f t="shared" si="50"/>
        <v>#VALUE!</v>
      </c>
      <c r="AC22" s="73"/>
      <c r="AD22" s="34"/>
      <c r="AE22" s="36"/>
      <c r="AF22" s="26" t="e">
        <f t="shared" si="51"/>
        <v>#VALUE!</v>
      </c>
      <c r="AG22" s="1"/>
      <c r="AH22" s="42" t="s">
        <v>17</v>
      </c>
      <c r="AI22" s="37">
        <v>12</v>
      </c>
      <c r="AJ22" s="32">
        <v>9</v>
      </c>
      <c r="AK22" s="93">
        <f t="shared" si="52"/>
        <v>0.65</v>
      </c>
      <c r="AL22" s="72" t="e">
        <f t="shared" si="53"/>
        <v>#VALUE!</v>
      </c>
      <c r="AM22" s="72" t="e">
        <f t="shared" si="54"/>
        <v>#VALUE!</v>
      </c>
      <c r="AN22" s="73"/>
      <c r="AO22" s="34"/>
      <c r="AP22" s="52"/>
      <c r="AQ22" s="26" t="e">
        <f t="shared" si="55"/>
        <v>#VALUE!</v>
      </c>
      <c r="AR22" s="1"/>
      <c r="AS22" s="42" t="s">
        <v>17</v>
      </c>
      <c r="AT22" s="37">
        <v>12</v>
      </c>
      <c r="AU22" s="32">
        <v>9</v>
      </c>
      <c r="AV22" s="93">
        <f t="shared" si="56"/>
        <v>0.65</v>
      </c>
      <c r="AW22" s="72" t="e">
        <f t="shared" si="57"/>
        <v>#VALUE!</v>
      </c>
      <c r="AX22" s="72" t="e">
        <f t="shared" si="58"/>
        <v>#VALUE!</v>
      </c>
      <c r="AY22" s="94"/>
      <c r="AZ22" s="34"/>
      <c r="BA22" s="52"/>
      <c r="BB22" s="26" t="e">
        <f t="shared" si="59"/>
        <v>#VALUE!</v>
      </c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.75" customHeight="1" x14ac:dyDescent="0.25">
      <c r="A23" s="95"/>
      <c r="B23" s="46"/>
      <c r="C23" s="32"/>
      <c r="D23" s="33"/>
      <c r="E23" s="72"/>
      <c r="F23" s="72"/>
      <c r="G23" s="73"/>
      <c r="H23" s="34"/>
      <c r="I23" s="36"/>
      <c r="J23" s="26"/>
      <c r="K23" s="1"/>
      <c r="L23" s="47" t="e">
        <f>AVERAGE(J20:J22)</f>
        <v>#VALUE!</v>
      </c>
      <c r="M23" s="37">
        <v>12</v>
      </c>
      <c r="N23" s="32">
        <v>8</v>
      </c>
      <c r="O23" s="71">
        <f t="shared" si="44"/>
        <v>0.63</v>
      </c>
      <c r="P23" s="72" t="e">
        <f t="shared" si="45"/>
        <v>#VALUE!</v>
      </c>
      <c r="Q23" s="72" t="e">
        <f t="shared" si="46"/>
        <v>#VALUE!</v>
      </c>
      <c r="R23" s="96"/>
      <c r="S23" s="97"/>
      <c r="T23" s="98"/>
      <c r="U23" s="26" t="e">
        <f t="shared" si="47"/>
        <v>#VALUE!</v>
      </c>
      <c r="V23" s="1"/>
      <c r="W23" s="42" t="e">
        <f>AVERAGE(U20,U22,U23)</f>
        <v>#VALUE!</v>
      </c>
      <c r="X23" s="37">
        <v>12</v>
      </c>
      <c r="Y23" s="32">
        <v>8</v>
      </c>
      <c r="Z23" s="93">
        <f t="shared" si="48"/>
        <v>0.63</v>
      </c>
      <c r="AA23" s="72" t="e">
        <f t="shared" si="49"/>
        <v>#VALUE!</v>
      </c>
      <c r="AB23" s="72" t="e">
        <f t="shared" si="50"/>
        <v>#VALUE!</v>
      </c>
      <c r="AC23" s="73"/>
      <c r="AD23" s="34"/>
      <c r="AE23" s="36"/>
      <c r="AF23" s="26" t="e">
        <f t="shared" si="51"/>
        <v>#VALUE!</v>
      </c>
      <c r="AG23" s="1"/>
      <c r="AH23" s="42" t="e">
        <f>AVERAGE(AF20,AF22,AF23)</f>
        <v>#VALUE!</v>
      </c>
      <c r="AI23" s="37">
        <v>12</v>
      </c>
      <c r="AJ23" s="32">
        <v>8</v>
      </c>
      <c r="AK23" s="93">
        <f t="shared" si="52"/>
        <v>0.63</v>
      </c>
      <c r="AL23" s="72" t="e">
        <f t="shared" si="53"/>
        <v>#VALUE!</v>
      </c>
      <c r="AM23" s="72" t="e">
        <f t="shared" si="54"/>
        <v>#VALUE!</v>
      </c>
      <c r="AN23" s="73"/>
      <c r="AO23" s="34"/>
      <c r="AP23" s="52"/>
      <c r="AQ23" s="26" t="e">
        <f t="shared" si="55"/>
        <v>#VALUE!</v>
      </c>
      <c r="AR23" s="1"/>
      <c r="AS23" s="42" t="e">
        <f>AVERAGE(AQ20,AQ22,AQ23)</f>
        <v>#VALUE!</v>
      </c>
      <c r="AT23" s="37">
        <v>12</v>
      </c>
      <c r="AU23" s="32">
        <v>8</v>
      </c>
      <c r="AV23" s="93">
        <f t="shared" si="56"/>
        <v>0.63</v>
      </c>
      <c r="AW23" s="72" t="e">
        <f t="shared" si="57"/>
        <v>#VALUE!</v>
      </c>
      <c r="AX23" s="72" t="e">
        <f t="shared" si="58"/>
        <v>#VALUE!</v>
      </c>
      <c r="AY23" s="73"/>
      <c r="AZ23" s="34"/>
      <c r="BA23" s="52"/>
      <c r="BB23" s="26" t="e">
        <f t="shared" si="59"/>
        <v>#VALUE!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ht="15.75" customHeight="1" x14ac:dyDescent="0.25">
      <c r="A24" s="99"/>
      <c r="B24" s="49"/>
      <c r="C24" s="72"/>
      <c r="D24" s="33"/>
      <c r="E24" s="72"/>
      <c r="F24" s="72"/>
      <c r="G24" s="73"/>
      <c r="H24" s="34"/>
      <c r="I24" s="36"/>
      <c r="J24" s="26"/>
      <c r="K24" s="1"/>
      <c r="L24" s="100"/>
      <c r="M24" s="49"/>
      <c r="N24" s="72"/>
      <c r="O24" s="33"/>
      <c r="P24" s="72"/>
      <c r="Q24" s="72"/>
      <c r="R24" s="96"/>
      <c r="S24" s="97"/>
      <c r="T24" s="98"/>
      <c r="U24" s="26"/>
      <c r="V24" s="1"/>
      <c r="W24" s="100"/>
      <c r="X24" s="49"/>
      <c r="Y24" s="72"/>
      <c r="Z24" s="33"/>
      <c r="AA24" s="72"/>
      <c r="AB24" s="72"/>
      <c r="AC24" s="73"/>
      <c r="AD24" s="34"/>
      <c r="AE24" s="36"/>
      <c r="AF24" s="26"/>
      <c r="AG24" s="1"/>
      <c r="AH24" s="100"/>
      <c r="AI24" s="49"/>
      <c r="AJ24" s="72"/>
      <c r="AK24" s="33"/>
      <c r="AL24" s="72"/>
      <c r="AM24" s="72"/>
      <c r="AN24" s="73"/>
      <c r="AO24" s="34"/>
      <c r="AP24" s="52"/>
      <c r="AQ24" s="26"/>
      <c r="AR24" s="1"/>
      <c r="AS24" s="100"/>
      <c r="AT24" s="49"/>
      <c r="AU24" s="72"/>
      <c r="AV24" s="33"/>
      <c r="AW24" s="72"/>
      <c r="AX24" s="72"/>
      <c r="AY24" s="101"/>
      <c r="AZ24" s="101"/>
      <c r="BA24" s="102"/>
      <c r="BB24" s="26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ht="15.75" customHeight="1" x14ac:dyDescent="0.25">
      <c r="A25" s="51"/>
      <c r="B25" s="49"/>
      <c r="C25" s="72"/>
      <c r="D25" s="93"/>
      <c r="E25" s="21"/>
      <c r="F25" s="21"/>
      <c r="G25" s="73"/>
      <c r="H25" s="34"/>
      <c r="I25" s="36"/>
      <c r="J25" s="26"/>
      <c r="K25" s="1"/>
      <c r="L25" s="51"/>
      <c r="M25" s="49"/>
      <c r="N25" s="72"/>
      <c r="O25" s="93"/>
      <c r="P25" s="21"/>
      <c r="Q25" s="21"/>
      <c r="R25" s="103"/>
      <c r="S25" s="104"/>
      <c r="T25" s="105"/>
      <c r="U25" s="26"/>
      <c r="V25" s="1"/>
      <c r="W25" s="51"/>
      <c r="X25" s="49"/>
      <c r="Y25" s="72"/>
      <c r="Z25" s="93"/>
      <c r="AA25" s="21"/>
      <c r="AB25" s="21"/>
      <c r="AC25" s="73"/>
      <c r="AD25" s="34"/>
      <c r="AE25" s="36"/>
      <c r="AF25" s="26"/>
      <c r="AG25" s="1"/>
      <c r="AH25" s="51"/>
      <c r="AI25" s="49"/>
      <c r="AJ25" s="72"/>
      <c r="AK25" s="93"/>
      <c r="AL25" s="21"/>
      <c r="AM25" s="21"/>
      <c r="AN25" s="73"/>
      <c r="AO25" s="34"/>
      <c r="AP25" s="52"/>
      <c r="AQ25" s="26"/>
      <c r="AR25" s="1"/>
      <c r="AS25" s="51"/>
      <c r="AT25" s="49"/>
      <c r="AU25" s="72"/>
      <c r="AV25" s="93"/>
      <c r="AW25" s="21"/>
      <c r="AX25" s="21"/>
      <c r="AY25" s="101"/>
      <c r="AZ25" s="101"/>
      <c r="BA25" s="102"/>
      <c r="BB25" s="26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ht="15.75" customHeight="1" x14ac:dyDescent="0.25">
      <c r="A26" s="53"/>
      <c r="B26" s="49"/>
      <c r="C26" s="72"/>
      <c r="D26" s="93"/>
      <c r="E26" s="55"/>
      <c r="F26" s="55"/>
      <c r="G26" s="106"/>
      <c r="H26" s="107"/>
      <c r="I26" s="108"/>
      <c r="J26" s="109"/>
      <c r="K26" s="1"/>
      <c r="L26" s="53"/>
      <c r="M26" s="49"/>
      <c r="N26" s="72"/>
      <c r="O26" s="93"/>
      <c r="P26" s="55"/>
      <c r="Q26" s="55"/>
      <c r="R26" s="103"/>
      <c r="S26" s="104"/>
      <c r="T26" s="105"/>
      <c r="U26" s="109"/>
      <c r="V26" s="1"/>
      <c r="W26" s="53"/>
      <c r="X26" s="49"/>
      <c r="Y26" s="72"/>
      <c r="Z26" s="93"/>
      <c r="AA26" s="55"/>
      <c r="AB26" s="55"/>
      <c r="AC26" s="73"/>
      <c r="AD26" s="34"/>
      <c r="AE26" s="36"/>
      <c r="AF26" s="109"/>
      <c r="AG26" s="1"/>
      <c r="AH26" s="53"/>
      <c r="AI26" s="49"/>
      <c r="AJ26" s="72"/>
      <c r="AK26" s="93"/>
      <c r="AL26" s="55"/>
      <c r="AM26" s="55"/>
      <c r="AN26" s="73"/>
      <c r="AO26" s="34"/>
      <c r="AP26" s="52"/>
      <c r="AQ26" s="109"/>
      <c r="AR26" s="1"/>
      <c r="AS26" s="53"/>
      <c r="AT26" s="49"/>
      <c r="AU26" s="72"/>
      <c r="AV26" s="93"/>
      <c r="AW26" s="55"/>
      <c r="AX26" s="55"/>
      <c r="AY26" s="101"/>
      <c r="AZ26" s="101"/>
      <c r="BA26" s="102"/>
      <c r="BB26" s="109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ht="15.75" customHeight="1" x14ac:dyDescent="0.2">
      <c r="A27" s="59"/>
      <c r="B27" s="60"/>
      <c r="C27" s="61"/>
      <c r="D27" s="62"/>
      <c r="E27" s="110"/>
      <c r="F27" s="62"/>
      <c r="G27" s="22"/>
      <c r="H27" s="22"/>
      <c r="I27" s="25"/>
      <c r="J27" s="111"/>
      <c r="K27" s="1"/>
      <c r="L27" s="59"/>
      <c r="M27" s="60"/>
      <c r="N27" s="61"/>
      <c r="O27" s="62"/>
      <c r="P27" s="110"/>
      <c r="Q27" s="62"/>
      <c r="R27" s="65"/>
      <c r="S27" s="65"/>
      <c r="T27" s="88"/>
      <c r="U27" s="111"/>
      <c r="V27" s="1"/>
      <c r="W27" s="59"/>
      <c r="X27" s="60"/>
      <c r="Y27" s="61"/>
      <c r="Z27" s="62"/>
      <c r="AA27" s="110"/>
      <c r="AB27" s="62"/>
      <c r="AC27" s="65"/>
      <c r="AD27" s="65"/>
      <c r="AE27" s="88"/>
      <c r="AF27" s="111"/>
      <c r="AG27" s="1"/>
      <c r="AH27" s="59"/>
      <c r="AI27" s="60"/>
      <c r="AJ27" s="61"/>
      <c r="AK27" s="62"/>
      <c r="AL27" s="110"/>
      <c r="AM27" s="62"/>
      <c r="AN27" s="65"/>
      <c r="AO27" s="65"/>
      <c r="AP27" s="88"/>
      <c r="AQ27" s="111"/>
      <c r="AR27" s="1"/>
      <c r="AS27" s="59"/>
      <c r="AT27" s="60"/>
      <c r="AU27" s="61"/>
      <c r="AV27" s="62"/>
      <c r="AW27" s="110"/>
      <c r="AX27" s="62"/>
      <c r="AY27" s="65"/>
      <c r="AZ27" s="65"/>
      <c r="BA27" s="88"/>
      <c r="BB27" s="11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ht="15.75" customHeight="1" x14ac:dyDescent="0.2">
      <c r="A28" s="30" t="s">
        <v>21</v>
      </c>
      <c r="B28" s="37"/>
      <c r="C28" s="32"/>
      <c r="D28" s="71"/>
      <c r="E28" s="50"/>
      <c r="F28" s="71"/>
      <c r="G28" s="34"/>
      <c r="H28" s="34"/>
      <c r="I28" s="36"/>
      <c r="J28" s="26"/>
      <c r="K28" s="1"/>
      <c r="L28" s="30" t="s">
        <v>21</v>
      </c>
      <c r="M28" s="37"/>
      <c r="N28" s="32"/>
      <c r="O28" s="71"/>
      <c r="P28" s="50"/>
      <c r="Q28" s="71"/>
      <c r="R28" s="34"/>
      <c r="S28" s="34"/>
      <c r="T28" s="36"/>
      <c r="U28" s="26"/>
      <c r="V28" s="1"/>
      <c r="W28" s="30" t="s">
        <v>21</v>
      </c>
      <c r="X28" s="37"/>
      <c r="Y28" s="32"/>
      <c r="Z28" s="71"/>
      <c r="AA28" s="50"/>
      <c r="AB28" s="71"/>
      <c r="AC28" s="34"/>
      <c r="AD28" s="34"/>
      <c r="AE28" s="36"/>
      <c r="AF28" s="26"/>
      <c r="AG28" s="1"/>
      <c r="AH28" s="30" t="s">
        <v>21</v>
      </c>
      <c r="AI28" s="37"/>
      <c r="AJ28" s="32"/>
      <c r="AK28" s="71"/>
      <c r="AL28" s="50"/>
      <c r="AM28" s="71"/>
      <c r="AN28" s="34"/>
      <c r="AO28" s="34"/>
      <c r="AP28" s="36"/>
      <c r="AQ28" s="26"/>
      <c r="AR28" s="1"/>
      <c r="AS28" s="30" t="s">
        <v>21</v>
      </c>
      <c r="AT28" s="37"/>
      <c r="AU28" s="32"/>
      <c r="AV28" s="71"/>
      <c r="AW28" s="50"/>
      <c r="AX28" s="71"/>
      <c r="AY28" s="34"/>
      <c r="AZ28" s="34"/>
      <c r="BA28" s="36"/>
      <c r="BB28" s="26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ht="15.75" customHeight="1" x14ac:dyDescent="0.2">
      <c r="A29" s="47" t="s">
        <v>22</v>
      </c>
      <c r="B29" s="37"/>
      <c r="C29" s="32"/>
      <c r="D29" s="71"/>
      <c r="E29" s="50"/>
      <c r="F29" s="71"/>
      <c r="G29" s="34"/>
      <c r="H29" s="34"/>
      <c r="I29" s="36"/>
      <c r="J29" s="26"/>
      <c r="K29" s="1"/>
      <c r="L29" s="47" t="s">
        <v>23</v>
      </c>
      <c r="M29" s="37"/>
      <c r="N29" s="32"/>
      <c r="O29" s="112"/>
      <c r="P29" s="50"/>
      <c r="Q29" s="71"/>
      <c r="R29" s="34"/>
      <c r="S29" s="34"/>
      <c r="T29" s="36"/>
      <c r="U29" s="26"/>
      <c r="V29" s="1"/>
      <c r="W29" s="47" t="s">
        <v>23</v>
      </c>
      <c r="X29" s="37"/>
      <c r="Y29" s="32"/>
      <c r="Z29" s="112"/>
      <c r="AA29" s="50"/>
      <c r="AB29" s="71"/>
      <c r="AC29" s="34"/>
      <c r="AD29" s="34"/>
      <c r="AE29" s="36"/>
      <c r="AF29" s="26"/>
      <c r="AG29" s="1"/>
      <c r="AH29" s="47" t="s">
        <v>23</v>
      </c>
      <c r="AI29" s="37"/>
      <c r="AJ29" s="32"/>
      <c r="AK29" s="112"/>
      <c r="AL29" s="50"/>
      <c r="AM29" s="71"/>
      <c r="AN29" s="34"/>
      <c r="AO29" s="34"/>
      <c r="AP29" s="36"/>
      <c r="AQ29" s="26"/>
      <c r="AR29" s="1"/>
      <c r="AS29" s="47" t="s">
        <v>23</v>
      </c>
      <c r="AT29" s="37"/>
      <c r="AU29" s="32"/>
      <c r="AV29" s="112"/>
      <c r="AW29" s="50"/>
      <c r="AX29" s="71"/>
      <c r="AY29" s="34"/>
      <c r="AZ29" s="34"/>
      <c r="BA29" s="36"/>
      <c r="BB29" s="26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ht="15.75" customHeight="1" x14ac:dyDescent="0.2">
      <c r="A30" s="47" t="s">
        <v>24</v>
      </c>
      <c r="B30" s="49"/>
      <c r="C30" s="50"/>
      <c r="D30" s="49"/>
      <c r="E30" s="50"/>
      <c r="F30" s="33"/>
      <c r="G30" s="34"/>
      <c r="H30" s="34"/>
      <c r="I30" s="36"/>
      <c r="J30" s="26"/>
      <c r="K30" s="1"/>
      <c r="L30" s="47" t="s">
        <v>25</v>
      </c>
      <c r="M30" s="49"/>
      <c r="N30" s="50"/>
      <c r="O30" s="93"/>
      <c r="P30" s="113"/>
      <c r="Q30" s="33"/>
      <c r="R30" s="34"/>
      <c r="S30" s="34"/>
      <c r="T30" s="36"/>
      <c r="U30" s="26"/>
      <c r="V30" s="1"/>
      <c r="W30" s="47" t="s">
        <v>25</v>
      </c>
      <c r="X30" s="49"/>
      <c r="Y30" s="50"/>
      <c r="Z30" s="93"/>
      <c r="AA30" s="50"/>
      <c r="AB30" s="33"/>
      <c r="AC30" s="34"/>
      <c r="AD30" s="34"/>
      <c r="AE30" s="36"/>
      <c r="AF30" s="26"/>
      <c r="AG30" s="1"/>
      <c r="AH30" s="47" t="s">
        <v>25</v>
      </c>
      <c r="AI30" s="49"/>
      <c r="AJ30" s="50"/>
      <c r="AK30" s="93"/>
      <c r="AL30" s="50"/>
      <c r="AM30" s="33"/>
      <c r="AN30" s="34"/>
      <c r="AO30" s="34"/>
      <c r="AP30" s="36"/>
      <c r="AQ30" s="26"/>
      <c r="AR30" s="1"/>
      <c r="AS30" s="47" t="s">
        <v>25</v>
      </c>
      <c r="AT30" s="49"/>
      <c r="AU30" s="50"/>
      <c r="AV30" s="93"/>
      <c r="AW30" s="50"/>
      <c r="AX30" s="33"/>
      <c r="AY30" s="34"/>
      <c r="AZ30" s="34"/>
      <c r="BA30" s="36"/>
      <c r="BB30" s="26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75" customHeight="1" x14ac:dyDescent="0.2">
      <c r="A31" s="51"/>
      <c r="B31" s="49"/>
      <c r="C31" s="72"/>
      <c r="D31" s="33"/>
      <c r="E31" s="50"/>
      <c r="F31" s="50"/>
      <c r="G31" s="34"/>
      <c r="H31" s="34"/>
      <c r="I31" s="36"/>
      <c r="J31" s="26"/>
      <c r="K31" s="1"/>
      <c r="L31" s="51"/>
      <c r="M31" s="49"/>
      <c r="N31" s="72"/>
      <c r="O31" s="20"/>
      <c r="P31" s="50"/>
      <c r="Q31" s="50"/>
      <c r="R31" s="34"/>
      <c r="S31" s="34"/>
      <c r="T31" s="36"/>
      <c r="U31" s="26"/>
      <c r="V31" s="1"/>
      <c r="W31" s="51"/>
      <c r="X31" s="49"/>
      <c r="Y31" s="72"/>
      <c r="Z31" s="33"/>
      <c r="AA31" s="50"/>
      <c r="AB31" s="50"/>
      <c r="AC31" s="34"/>
      <c r="AD31" s="34"/>
      <c r="AE31" s="36"/>
      <c r="AF31" s="26"/>
      <c r="AG31" s="1"/>
      <c r="AH31" s="51"/>
      <c r="AI31" s="49"/>
      <c r="AJ31" s="72"/>
      <c r="AK31" s="33"/>
      <c r="AL31" s="50"/>
      <c r="AM31" s="50"/>
      <c r="AN31" s="34"/>
      <c r="AO31" s="34"/>
      <c r="AP31" s="36"/>
      <c r="AQ31" s="26"/>
      <c r="AR31" s="1"/>
      <c r="AS31" s="51"/>
      <c r="AT31" s="49"/>
      <c r="AU31" s="72"/>
      <c r="AV31" s="33"/>
      <c r="AW31" s="50"/>
      <c r="AX31" s="50"/>
      <c r="AY31" s="34"/>
      <c r="AZ31" s="34"/>
      <c r="BA31" s="36"/>
      <c r="BB31" s="26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ht="15.75" customHeight="1" x14ac:dyDescent="0.2">
      <c r="A32" s="53"/>
      <c r="B32" s="49"/>
      <c r="C32" s="72"/>
      <c r="D32" s="114"/>
      <c r="E32" s="50"/>
      <c r="F32" s="50"/>
      <c r="G32" s="34"/>
      <c r="H32" s="34"/>
      <c r="I32" s="36"/>
      <c r="J32" s="26"/>
      <c r="K32" s="1"/>
      <c r="L32" s="53"/>
      <c r="M32" s="49"/>
      <c r="N32" s="72"/>
      <c r="O32" s="114"/>
      <c r="P32" s="50"/>
      <c r="Q32" s="50"/>
      <c r="R32" s="34"/>
      <c r="S32" s="34"/>
      <c r="T32" s="36"/>
      <c r="U32" s="26"/>
      <c r="V32" s="1"/>
      <c r="W32" s="53"/>
      <c r="X32" s="49"/>
      <c r="Y32" s="72"/>
      <c r="Z32" s="114"/>
      <c r="AA32" s="50"/>
      <c r="AB32" s="50"/>
      <c r="AC32" s="34"/>
      <c r="AD32" s="34"/>
      <c r="AE32" s="36"/>
      <c r="AF32" s="26"/>
      <c r="AG32" s="1"/>
      <c r="AH32" s="53"/>
      <c r="AI32" s="49"/>
      <c r="AJ32" s="72"/>
      <c r="AK32" s="114"/>
      <c r="AL32" s="50"/>
      <c r="AM32" s="50"/>
      <c r="AN32" s="34"/>
      <c r="AO32" s="34"/>
      <c r="AP32" s="36"/>
      <c r="AQ32" s="26"/>
      <c r="AR32" s="1"/>
      <c r="AS32" s="53"/>
      <c r="AT32" s="49"/>
      <c r="AU32" s="72"/>
      <c r="AV32" s="114"/>
      <c r="AW32" s="50"/>
      <c r="AX32" s="50"/>
      <c r="AY32" s="34"/>
      <c r="AZ32" s="34"/>
      <c r="BA32" s="36"/>
      <c r="BB32" s="26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ht="15.75" customHeight="1" x14ac:dyDescent="0.2">
      <c r="A33" s="115"/>
      <c r="B33" s="116"/>
      <c r="C33" s="117"/>
      <c r="D33" s="118"/>
      <c r="E33" s="119"/>
      <c r="F33" s="119"/>
      <c r="G33" s="107"/>
      <c r="H33" s="107"/>
      <c r="I33" s="108"/>
      <c r="J33" s="120"/>
      <c r="K33" s="1"/>
      <c r="L33" s="115"/>
      <c r="M33" s="116"/>
      <c r="N33" s="117"/>
      <c r="O33" s="118"/>
      <c r="P33" s="119"/>
      <c r="Q33" s="119"/>
      <c r="R33" s="107"/>
      <c r="S33" s="107"/>
      <c r="T33" s="108"/>
      <c r="U33" s="120"/>
      <c r="V33" s="1"/>
      <c r="W33" s="115"/>
      <c r="X33" s="116"/>
      <c r="Y33" s="117"/>
      <c r="Z33" s="118"/>
      <c r="AA33" s="119"/>
      <c r="AB33" s="119"/>
      <c r="AC33" s="107"/>
      <c r="AD33" s="107"/>
      <c r="AE33" s="108"/>
      <c r="AF33" s="120"/>
      <c r="AG33" s="1"/>
      <c r="AH33" s="115"/>
      <c r="AI33" s="116"/>
      <c r="AJ33" s="117"/>
      <c r="AK33" s="118"/>
      <c r="AL33" s="119"/>
      <c r="AM33" s="119"/>
      <c r="AN33" s="107"/>
      <c r="AO33" s="107"/>
      <c r="AP33" s="108"/>
      <c r="AQ33" s="120"/>
      <c r="AR33" s="1"/>
      <c r="AS33" s="115"/>
      <c r="AT33" s="116"/>
      <c r="AU33" s="117"/>
      <c r="AV33" s="118"/>
      <c r="AW33" s="119"/>
      <c r="AX33" s="119"/>
      <c r="AY33" s="107"/>
      <c r="AZ33" s="107"/>
      <c r="BA33" s="108"/>
      <c r="BB33" s="120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7.2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1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2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2"/>
      <c r="BB34" s="6"/>
      <c r="BC34" s="6"/>
      <c r="BD34" s="6"/>
      <c r="BE34" s="6"/>
      <c r="BF34" s="6"/>
      <c r="BG34" s="6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5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1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2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2"/>
      <c r="BB35" s="6"/>
      <c r="BC35" s="6"/>
      <c r="BD35" s="6"/>
      <c r="BE35" s="6"/>
      <c r="BF35" s="6"/>
      <c r="BG35" s="6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28.5" customHeight="1" x14ac:dyDescent="0.2">
      <c r="A36" s="7" t="s">
        <v>26</v>
      </c>
      <c r="B36" s="6"/>
      <c r="C36" s="6"/>
      <c r="D36" s="6"/>
      <c r="E36" s="6"/>
      <c r="F36" s="6"/>
      <c r="G36" s="6"/>
      <c r="H36" s="6"/>
      <c r="I36" s="6"/>
      <c r="J36" s="6"/>
      <c r="K36" s="1"/>
      <c r="L36" s="7" t="s">
        <v>26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7" t="s">
        <v>26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7" t="s">
        <v>26</v>
      </c>
      <c r="AI36" s="6"/>
      <c r="AJ36" s="6"/>
      <c r="AK36" s="6"/>
      <c r="AL36" s="6"/>
      <c r="AM36" s="6"/>
      <c r="AN36" s="6"/>
      <c r="AO36" s="6"/>
      <c r="AP36" s="2"/>
      <c r="AQ36" s="6"/>
      <c r="AR36" s="6"/>
      <c r="AS36" s="7" t="s">
        <v>26</v>
      </c>
      <c r="AT36" s="6"/>
      <c r="AU36" s="6"/>
      <c r="AV36" s="6"/>
      <c r="AW36" s="6"/>
      <c r="AX36" s="6"/>
      <c r="AY36" s="6"/>
      <c r="AZ36" s="6"/>
      <c r="BA36" s="2"/>
      <c r="BB36" s="6"/>
      <c r="BC36" s="6"/>
      <c r="BD36" s="6"/>
      <c r="BE36" s="6"/>
      <c r="BF36" s="6"/>
      <c r="BG36" s="6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5.75" customHeight="1" x14ac:dyDescent="0.2">
      <c r="A37" s="121" t="s">
        <v>27</v>
      </c>
      <c r="B37" s="9" t="s">
        <v>9</v>
      </c>
      <c r="C37" s="10" t="s">
        <v>10</v>
      </c>
      <c r="D37" s="11" t="s">
        <v>11</v>
      </c>
      <c r="E37" s="11" t="s">
        <v>12</v>
      </c>
      <c r="F37" s="11" t="s">
        <v>13</v>
      </c>
      <c r="G37" s="12" t="s">
        <v>14</v>
      </c>
      <c r="H37" s="12" t="s">
        <v>15</v>
      </c>
      <c r="I37" s="13" t="s">
        <v>16</v>
      </c>
      <c r="J37" s="122" t="s">
        <v>17</v>
      </c>
      <c r="K37" s="1"/>
      <c r="L37" s="121" t="s">
        <v>27</v>
      </c>
      <c r="M37" s="9" t="s">
        <v>9</v>
      </c>
      <c r="N37" s="10" t="s">
        <v>10</v>
      </c>
      <c r="O37" s="11" t="s">
        <v>11</v>
      </c>
      <c r="P37" s="11" t="s">
        <v>12</v>
      </c>
      <c r="Q37" s="11" t="s">
        <v>13</v>
      </c>
      <c r="R37" s="12" t="s">
        <v>14</v>
      </c>
      <c r="S37" s="12" t="s">
        <v>15</v>
      </c>
      <c r="T37" s="13" t="s">
        <v>16</v>
      </c>
      <c r="U37" s="122" t="s">
        <v>17</v>
      </c>
      <c r="V37" s="1"/>
      <c r="W37" s="121" t="s">
        <v>27</v>
      </c>
      <c r="X37" s="9" t="s">
        <v>9</v>
      </c>
      <c r="Y37" s="10" t="s">
        <v>10</v>
      </c>
      <c r="Z37" s="11" t="s">
        <v>11</v>
      </c>
      <c r="AA37" s="11" t="s">
        <v>12</v>
      </c>
      <c r="AB37" s="11" t="s">
        <v>13</v>
      </c>
      <c r="AC37" s="12" t="s">
        <v>14</v>
      </c>
      <c r="AD37" s="12" t="s">
        <v>15</v>
      </c>
      <c r="AE37" s="13" t="s">
        <v>16</v>
      </c>
      <c r="AF37" s="122" t="s">
        <v>17</v>
      </c>
      <c r="AG37" s="1"/>
      <c r="AH37" s="121" t="s">
        <v>27</v>
      </c>
      <c r="AI37" s="9" t="s">
        <v>9</v>
      </c>
      <c r="AJ37" s="10" t="s">
        <v>10</v>
      </c>
      <c r="AK37" s="11" t="s">
        <v>11</v>
      </c>
      <c r="AL37" s="11" t="s">
        <v>12</v>
      </c>
      <c r="AM37" s="11" t="s">
        <v>13</v>
      </c>
      <c r="AN37" s="12" t="s">
        <v>14</v>
      </c>
      <c r="AO37" s="12" t="s">
        <v>15</v>
      </c>
      <c r="AP37" s="16" t="s">
        <v>16</v>
      </c>
      <c r="AQ37" s="122" t="s">
        <v>17</v>
      </c>
      <c r="AR37" s="1"/>
      <c r="AS37" s="121" t="s">
        <v>27</v>
      </c>
      <c r="AT37" s="9" t="s">
        <v>9</v>
      </c>
      <c r="AU37" s="10" t="s">
        <v>10</v>
      </c>
      <c r="AV37" s="11" t="s">
        <v>11</v>
      </c>
      <c r="AW37" s="11" t="s">
        <v>12</v>
      </c>
      <c r="AX37" s="11" t="s">
        <v>13</v>
      </c>
      <c r="AY37" s="12" t="s">
        <v>14</v>
      </c>
      <c r="AZ37" s="12" t="s">
        <v>15</v>
      </c>
      <c r="BA37" s="16" t="s">
        <v>16</v>
      </c>
      <c r="BB37" s="122" t="s">
        <v>17</v>
      </c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5.75" customHeight="1" x14ac:dyDescent="0.2">
      <c r="A38" s="17"/>
      <c r="B38" s="19">
        <v>10</v>
      </c>
      <c r="C38" s="19">
        <v>6</v>
      </c>
      <c r="D38" s="20">
        <f t="shared" ref="D38:D40" si="60">ROUND(IF(COUNT(B38,C38)=2, 1.031*EXP(-0.035*(B38+10-C38)), ""), 2)</f>
        <v>0.63</v>
      </c>
      <c r="E38" s="21">
        <f t="shared" ref="E38:E40" si="61">2.5*ROUND(((0.98*($A$41*D38))/2.5), 0)</f>
        <v>0</v>
      </c>
      <c r="F38" s="21">
        <f t="shared" ref="F38:F40" si="62">2.5*ROUND(((1.02*($A$41*D38))/2.5), 0)</f>
        <v>0</v>
      </c>
      <c r="G38" s="22"/>
      <c r="H38" s="22"/>
      <c r="I38" s="25"/>
      <c r="J38" s="26" t="e">
        <f t="shared" ref="J38:J41" si="63">ROUND(G38/(ROUND(IF(COUNT(H38,I38)=2, 1.031*EXP(-0.035*(H38+10-I38)), ""), 2)),1)</f>
        <v>#VALUE!</v>
      </c>
      <c r="K38" s="1"/>
      <c r="L38" s="17"/>
      <c r="M38" s="19">
        <v>10</v>
      </c>
      <c r="N38" s="19">
        <v>6</v>
      </c>
      <c r="O38" s="20">
        <f t="shared" ref="O38:O41" si="64">ROUND(IF(COUNT(M38,N38)=2, 1.031*EXP(-0.035*(M38+10-N38)), ""), 2)</f>
        <v>0.63</v>
      </c>
      <c r="P38" s="21" t="e">
        <f t="shared" ref="P38:P41" si="65">2.5*ROUND(((0.98*($L$41*O38))/2.5), 0)</f>
        <v>#VALUE!</v>
      </c>
      <c r="Q38" s="21" t="e">
        <f t="shared" ref="Q38:Q41" si="66">2.5*ROUND(((1.02*($L$41*O38))/2.5), 0)</f>
        <v>#VALUE!</v>
      </c>
      <c r="R38" s="22"/>
      <c r="S38" s="22"/>
      <c r="T38" s="25"/>
      <c r="U38" s="26" t="e">
        <f t="shared" ref="U38:U42" si="67">ROUND(R38/(ROUND(IF(COUNT(S38,T38)=2, 1.031*EXP(-0.035*(S38+10-T38)), ""), 2)),1)</f>
        <v>#VALUE!</v>
      </c>
      <c r="V38" s="1"/>
      <c r="W38" s="17"/>
      <c r="X38" s="19">
        <v>10</v>
      </c>
      <c r="Y38" s="19">
        <v>6</v>
      </c>
      <c r="Z38" s="20">
        <f t="shared" ref="Z38:Z42" si="68">ROUND(IF(COUNT(X38,Y38)=2, 1.031*EXP(-0.035*(X38+10-Y38)), ""), 2)</f>
        <v>0.63</v>
      </c>
      <c r="AA38" s="21" t="e">
        <f t="shared" ref="AA38:AA42" si="69">2.5*ROUND(((0.98*($W$41*Z38))/2.5), 0)</f>
        <v>#VALUE!</v>
      </c>
      <c r="AB38" s="21" t="e">
        <f t="shared" ref="AB38:AB42" si="70">2.5*ROUND(((1.02*($W$41*Z38))/2.5), 0)</f>
        <v>#VALUE!</v>
      </c>
      <c r="AC38" s="22"/>
      <c r="AD38" s="22"/>
      <c r="AE38" s="25"/>
      <c r="AF38" s="26" t="e">
        <f t="shared" ref="AF38:AF41" si="71">ROUND(AC38/(ROUND(IF(COUNT(AD38,AE38)=2, 1.031*EXP(-0.035*(AD38+10-AE38)), ""), 2)),1)</f>
        <v>#VALUE!</v>
      </c>
      <c r="AG38" s="1"/>
      <c r="AH38" s="17"/>
      <c r="AI38" s="19">
        <v>8</v>
      </c>
      <c r="AJ38" s="19">
        <v>6</v>
      </c>
      <c r="AK38" s="20">
        <f t="shared" ref="AK38:AK42" si="72">ROUND(IF(COUNT(AI38,AJ38)=2, 1.031*EXP(-0.035*(AI38+10-AJ38)), ""), 2)</f>
        <v>0.68</v>
      </c>
      <c r="AL38" s="21" t="e">
        <f t="shared" ref="AL38:AL42" si="73">2.5*ROUND(((0.98*($AH$41*AK38))/2.5), 0)</f>
        <v>#VALUE!</v>
      </c>
      <c r="AM38" s="21" t="e">
        <f t="shared" ref="AM38:AM42" si="74">2.5*ROUND(((1.02*($AH$41*AK38))/2.5), 0)</f>
        <v>#VALUE!</v>
      </c>
      <c r="AN38" s="28"/>
      <c r="AO38" s="28"/>
      <c r="AP38" s="29"/>
      <c r="AQ38" s="26" t="e">
        <f t="shared" ref="AQ38:AQ42" si="75">ROUND(AN38/(ROUND(IF(COUNT(AO38,AP38)=2, 1.031*EXP(-0.035*(AO38+10-AP38)), ""), 2)),1)</f>
        <v>#VALUE!</v>
      </c>
      <c r="AR38" s="1"/>
      <c r="AS38" s="17"/>
      <c r="AT38" s="19">
        <v>8</v>
      </c>
      <c r="AU38" s="19">
        <v>6</v>
      </c>
      <c r="AV38" s="20">
        <f t="shared" ref="AV38:AV42" si="76">ROUND(IF(COUNT(AT38,AU38)=2, 1.031*EXP(-0.035*(AT38+10-AU38)), ""), 2)</f>
        <v>0.68</v>
      </c>
      <c r="AW38" s="21" t="e">
        <f t="shared" ref="AW38:AW42" si="77">2.5*ROUND(((0.98*($AS$41*AV38))/2.5), 0)</f>
        <v>#VALUE!</v>
      </c>
      <c r="AX38" s="21" t="e">
        <f t="shared" ref="AX38:AX42" si="78">2.5*ROUND(((1.02*($AS$41*AV38))/2.5), 0)</f>
        <v>#VALUE!</v>
      </c>
      <c r="AY38" s="28"/>
      <c r="AZ38" s="28"/>
      <c r="BA38" s="29"/>
      <c r="BB38" s="26" t="e">
        <f t="shared" ref="BB38:BB42" si="79">ROUND(AY38/(ROUND(IF(COUNT(AZ38,BA38)=2, 1.031*EXP(-0.035*(AZ38+10-BA38)), ""), 2)),1)</f>
        <v>#VALUE!</v>
      </c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5.75" customHeight="1" x14ac:dyDescent="0.2">
      <c r="A39" s="30" t="s">
        <v>28</v>
      </c>
      <c r="B39" s="37">
        <v>10</v>
      </c>
      <c r="C39" s="32">
        <v>7</v>
      </c>
      <c r="D39" s="33">
        <f t="shared" si="60"/>
        <v>0.65</v>
      </c>
      <c r="E39" s="21">
        <f t="shared" si="61"/>
        <v>0</v>
      </c>
      <c r="F39" s="21">
        <f t="shared" si="62"/>
        <v>0</v>
      </c>
      <c r="G39" s="34"/>
      <c r="H39" s="34"/>
      <c r="I39" s="36"/>
      <c r="J39" s="26" t="e">
        <f t="shared" si="63"/>
        <v>#VALUE!</v>
      </c>
      <c r="K39" s="1"/>
      <c r="L39" s="30" t="s">
        <v>28</v>
      </c>
      <c r="M39" s="37">
        <v>10</v>
      </c>
      <c r="N39" s="32">
        <v>7</v>
      </c>
      <c r="O39" s="33">
        <f t="shared" si="64"/>
        <v>0.65</v>
      </c>
      <c r="P39" s="21" t="e">
        <f t="shared" si="65"/>
        <v>#VALUE!</v>
      </c>
      <c r="Q39" s="21" t="e">
        <f t="shared" si="66"/>
        <v>#VALUE!</v>
      </c>
      <c r="R39" s="34"/>
      <c r="S39" s="34"/>
      <c r="T39" s="36"/>
      <c r="U39" s="26" t="e">
        <f t="shared" si="67"/>
        <v>#VALUE!</v>
      </c>
      <c r="V39" s="1"/>
      <c r="W39" s="30" t="s">
        <v>28</v>
      </c>
      <c r="X39" s="37">
        <v>10</v>
      </c>
      <c r="Y39" s="32">
        <v>7</v>
      </c>
      <c r="Z39" s="33">
        <f t="shared" si="68"/>
        <v>0.65</v>
      </c>
      <c r="AA39" s="21" t="e">
        <f t="shared" si="69"/>
        <v>#VALUE!</v>
      </c>
      <c r="AB39" s="21" t="e">
        <f t="shared" si="70"/>
        <v>#VALUE!</v>
      </c>
      <c r="AC39" s="34"/>
      <c r="AD39" s="34"/>
      <c r="AE39" s="36"/>
      <c r="AF39" s="26" t="e">
        <f t="shared" si="71"/>
        <v>#VALUE!</v>
      </c>
      <c r="AG39" s="1"/>
      <c r="AH39" s="30" t="s">
        <v>28</v>
      </c>
      <c r="AI39" s="37">
        <v>8</v>
      </c>
      <c r="AJ39" s="32">
        <v>7</v>
      </c>
      <c r="AK39" s="33">
        <f t="shared" si="72"/>
        <v>0.7</v>
      </c>
      <c r="AL39" s="21" t="e">
        <f t="shared" si="73"/>
        <v>#VALUE!</v>
      </c>
      <c r="AM39" s="21" t="e">
        <f t="shared" si="74"/>
        <v>#VALUE!</v>
      </c>
      <c r="AN39" s="38"/>
      <c r="AO39" s="38"/>
      <c r="AP39" s="43"/>
      <c r="AQ39" s="26" t="e">
        <f t="shared" si="75"/>
        <v>#VALUE!</v>
      </c>
      <c r="AR39" s="1"/>
      <c r="AS39" s="30" t="s">
        <v>28</v>
      </c>
      <c r="AT39" s="37">
        <v>8</v>
      </c>
      <c r="AU39" s="32">
        <v>7</v>
      </c>
      <c r="AV39" s="33">
        <f t="shared" si="76"/>
        <v>0.7</v>
      </c>
      <c r="AW39" s="21" t="e">
        <f t="shared" si="77"/>
        <v>#VALUE!</v>
      </c>
      <c r="AX39" s="21" t="e">
        <f t="shared" si="78"/>
        <v>#VALUE!</v>
      </c>
      <c r="AY39" s="38"/>
      <c r="AZ39" s="38"/>
      <c r="BA39" s="43"/>
      <c r="BB39" s="26" t="e">
        <f t="shared" si="79"/>
        <v>#VALUE!</v>
      </c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5.75" customHeight="1" x14ac:dyDescent="0.2">
      <c r="A40" s="42" t="s">
        <v>17</v>
      </c>
      <c r="B40" s="37">
        <v>10</v>
      </c>
      <c r="C40" s="32">
        <v>7</v>
      </c>
      <c r="D40" s="33">
        <f t="shared" si="60"/>
        <v>0.65</v>
      </c>
      <c r="E40" s="21">
        <f t="shared" si="61"/>
        <v>0</v>
      </c>
      <c r="F40" s="21">
        <f t="shared" si="62"/>
        <v>0</v>
      </c>
      <c r="G40" s="34"/>
      <c r="H40" s="34"/>
      <c r="I40" s="36"/>
      <c r="J40" s="26" t="e">
        <f t="shared" si="63"/>
        <v>#VALUE!</v>
      </c>
      <c r="K40" s="1"/>
      <c r="L40" s="42" t="s">
        <v>17</v>
      </c>
      <c r="M40" s="37">
        <v>10</v>
      </c>
      <c r="N40" s="32">
        <v>8</v>
      </c>
      <c r="O40" s="33">
        <f t="shared" si="64"/>
        <v>0.68</v>
      </c>
      <c r="P40" s="21" t="e">
        <f t="shared" si="65"/>
        <v>#VALUE!</v>
      </c>
      <c r="Q40" s="21" t="e">
        <f t="shared" si="66"/>
        <v>#VALUE!</v>
      </c>
      <c r="R40" s="34"/>
      <c r="S40" s="34"/>
      <c r="T40" s="36"/>
      <c r="U40" s="26" t="e">
        <f t="shared" si="67"/>
        <v>#VALUE!</v>
      </c>
      <c r="V40" s="1"/>
      <c r="W40" s="42" t="s">
        <v>17</v>
      </c>
      <c r="X40" s="37">
        <v>10</v>
      </c>
      <c r="Y40" s="32">
        <v>8</v>
      </c>
      <c r="Z40" s="33">
        <f t="shared" si="68"/>
        <v>0.68</v>
      </c>
      <c r="AA40" s="21" t="e">
        <f t="shared" si="69"/>
        <v>#VALUE!</v>
      </c>
      <c r="AB40" s="21" t="e">
        <f t="shared" si="70"/>
        <v>#VALUE!</v>
      </c>
      <c r="AC40" s="34"/>
      <c r="AD40" s="34"/>
      <c r="AE40" s="36"/>
      <c r="AF40" s="26" t="e">
        <f t="shared" si="71"/>
        <v>#VALUE!</v>
      </c>
      <c r="AG40" s="1"/>
      <c r="AH40" s="42" t="s">
        <v>17</v>
      </c>
      <c r="AI40" s="37">
        <v>8</v>
      </c>
      <c r="AJ40" s="32">
        <v>8</v>
      </c>
      <c r="AK40" s="33">
        <f t="shared" si="72"/>
        <v>0.73</v>
      </c>
      <c r="AL40" s="21" t="e">
        <f t="shared" si="73"/>
        <v>#VALUE!</v>
      </c>
      <c r="AM40" s="21" t="e">
        <f t="shared" si="74"/>
        <v>#VALUE!</v>
      </c>
      <c r="AN40" s="38"/>
      <c r="AO40" s="38"/>
      <c r="AP40" s="43"/>
      <c r="AQ40" s="26" t="e">
        <f t="shared" si="75"/>
        <v>#VALUE!</v>
      </c>
      <c r="AR40" s="1"/>
      <c r="AS40" s="42" t="s">
        <v>17</v>
      </c>
      <c r="AT40" s="37">
        <v>8</v>
      </c>
      <c r="AU40" s="32">
        <v>8</v>
      </c>
      <c r="AV40" s="33">
        <f t="shared" si="76"/>
        <v>0.73</v>
      </c>
      <c r="AW40" s="21" t="e">
        <f t="shared" si="77"/>
        <v>#VALUE!</v>
      </c>
      <c r="AX40" s="21" t="e">
        <f t="shared" si="78"/>
        <v>#VALUE!</v>
      </c>
      <c r="AY40" s="38"/>
      <c r="AZ40" s="38"/>
      <c r="BA40" s="43"/>
      <c r="BB40" s="26" t="e">
        <f t="shared" si="79"/>
        <v>#VALUE!</v>
      </c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5.75" customHeight="1" x14ac:dyDescent="0.2">
      <c r="A41" s="45"/>
      <c r="B41" s="37"/>
      <c r="C41" s="32"/>
      <c r="D41" s="33"/>
      <c r="E41" s="21"/>
      <c r="F41" s="21"/>
      <c r="G41" s="34"/>
      <c r="H41" s="34"/>
      <c r="I41" s="36"/>
      <c r="J41" s="26" t="e">
        <f t="shared" si="63"/>
        <v>#VALUE!</v>
      </c>
      <c r="K41" s="1"/>
      <c r="L41" s="47" t="e">
        <f>AVERAGE(J38:J40)</f>
        <v>#VALUE!</v>
      </c>
      <c r="M41" s="37">
        <v>10</v>
      </c>
      <c r="N41" s="32">
        <v>7</v>
      </c>
      <c r="O41" s="33">
        <f t="shared" si="64"/>
        <v>0.65</v>
      </c>
      <c r="P41" s="21" t="e">
        <f t="shared" si="65"/>
        <v>#VALUE!</v>
      </c>
      <c r="Q41" s="21" t="e">
        <f t="shared" si="66"/>
        <v>#VALUE!</v>
      </c>
      <c r="R41" s="34"/>
      <c r="S41" s="34"/>
      <c r="T41" s="36"/>
      <c r="U41" s="26" t="e">
        <f t="shared" si="67"/>
        <v>#VALUE!</v>
      </c>
      <c r="V41" s="1"/>
      <c r="W41" s="42" t="e">
        <f>AVERAGE(U38,U40,U41)</f>
        <v>#VALUE!</v>
      </c>
      <c r="X41" s="37">
        <v>10</v>
      </c>
      <c r="Y41" s="32">
        <v>8</v>
      </c>
      <c r="Z41" s="33">
        <f t="shared" si="68"/>
        <v>0.68</v>
      </c>
      <c r="AA41" s="21" t="e">
        <f t="shared" si="69"/>
        <v>#VALUE!</v>
      </c>
      <c r="AB41" s="21" t="e">
        <f t="shared" si="70"/>
        <v>#VALUE!</v>
      </c>
      <c r="AC41" s="34"/>
      <c r="AD41" s="34"/>
      <c r="AE41" s="36"/>
      <c r="AF41" s="26" t="e">
        <f t="shared" si="71"/>
        <v>#VALUE!</v>
      </c>
      <c r="AG41" s="1"/>
      <c r="AH41" s="42" t="e">
        <f>AVERAGE(AF38,AF40,AF41)</f>
        <v>#VALUE!</v>
      </c>
      <c r="AI41" s="37">
        <v>8</v>
      </c>
      <c r="AJ41" s="32">
        <v>8</v>
      </c>
      <c r="AK41" s="33">
        <f t="shared" si="72"/>
        <v>0.73</v>
      </c>
      <c r="AL41" s="21" t="e">
        <f t="shared" si="73"/>
        <v>#VALUE!</v>
      </c>
      <c r="AM41" s="21" t="e">
        <f t="shared" si="74"/>
        <v>#VALUE!</v>
      </c>
      <c r="AN41" s="34"/>
      <c r="AO41" s="34"/>
      <c r="AP41" s="52"/>
      <c r="AQ41" s="26" t="e">
        <f t="shared" si="75"/>
        <v>#VALUE!</v>
      </c>
      <c r="AR41" s="1"/>
      <c r="AS41" s="42" t="e">
        <f>AVERAGE(AQ38,AQ40,AQ41)</f>
        <v>#VALUE!</v>
      </c>
      <c r="AT41" s="37">
        <v>8</v>
      </c>
      <c r="AU41" s="32">
        <v>8</v>
      </c>
      <c r="AV41" s="33">
        <f t="shared" si="76"/>
        <v>0.73</v>
      </c>
      <c r="AW41" s="21" t="e">
        <f t="shared" si="77"/>
        <v>#VALUE!</v>
      </c>
      <c r="AX41" s="21" t="e">
        <f t="shared" si="78"/>
        <v>#VALUE!</v>
      </c>
      <c r="AY41" s="34"/>
      <c r="AZ41" s="34"/>
      <c r="BA41" s="52"/>
      <c r="BB41" s="26" t="e">
        <f t="shared" si="79"/>
        <v>#VALUE!</v>
      </c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5.75" customHeight="1" x14ac:dyDescent="0.2">
      <c r="A42" s="51"/>
      <c r="B42" s="49"/>
      <c r="C42" s="50"/>
      <c r="D42" s="33"/>
      <c r="E42" s="50"/>
      <c r="F42" s="50"/>
      <c r="G42" s="34"/>
      <c r="H42" s="34"/>
      <c r="I42" s="36"/>
      <c r="J42" s="26"/>
      <c r="K42" s="1"/>
      <c r="L42" s="51"/>
      <c r="M42" s="49"/>
      <c r="N42" s="50"/>
      <c r="O42" s="33"/>
      <c r="P42" s="21"/>
      <c r="Q42" s="21"/>
      <c r="R42" s="34"/>
      <c r="S42" s="34"/>
      <c r="T42" s="36"/>
      <c r="U42" s="26" t="e">
        <f t="shared" si="67"/>
        <v>#VALUE!</v>
      </c>
      <c r="V42" s="1"/>
      <c r="W42" s="51"/>
      <c r="X42" s="49"/>
      <c r="Y42" s="50"/>
      <c r="Z42" s="33" t="e">
        <f t="shared" si="68"/>
        <v>#VALUE!</v>
      </c>
      <c r="AA42" s="21" t="e">
        <f t="shared" si="69"/>
        <v>#VALUE!</v>
      </c>
      <c r="AB42" s="21" t="e">
        <f t="shared" si="70"/>
        <v>#VALUE!</v>
      </c>
      <c r="AC42" s="34"/>
      <c r="AD42" s="34"/>
      <c r="AE42" s="36"/>
      <c r="AF42" s="26"/>
      <c r="AG42" s="1"/>
      <c r="AH42" s="51"/>
      <c r="AI42" s="37">
        <v>8</v>
      </c>
      <c r="AJ42" s="32">
        <v>8</v>
      </c>
      <c r="AK42" s="33">
        <f t="shared" si="72"/>
        <v>0.73</v>
      </c>
      <c r="AL42" s="21" t="e">
        <f t="shared" si="73"/>
        <v>#VALUE!</v>
      </c>
      <c r="AM42" s="21" t="e">
        <f t="shared" si="74"/>
        <v>#VALUE!</v>
      </c>
      <c r="AN42" s="34"/>
      <c r="AO42" s="34"/>
      <c r="AP42" s="52"/>
      <c r="AQ42" s="26" t="e">
        <f t="shared" si="75"/>
        <v>#VALUE!</v>
      </c>
      <c r="AR42" s="1"/>
      <c r="AS42" s="51"/>
      <c r="AT42" s="37">
        <v>8</v>
      </c>
      <c r="AU42" s="32">
        <v>8</v>
      </c>
      <c r="AV42" s="33">
        <f t="shared" si="76"/>
        <v>0.73</v>
      </c>
      <c r="AW42" s="21" t="e">
        <f t="shared" si="77"/>
        <v>#VALUE!</v>
      </c>
      <c r="AX42" s="21" t="e">
        <f t="shared" si="78"/>
        <v>#VALUE!</v>
      </c>
      <c r="AY42" s="34"/>
      <c r="AZ42" s="34"/>
      <c r="BA42" s="52"/>
      <c r="BB42" s="26" t="e">
        <f t="shared" si="79"/>
        <v>#VALUE!</v>
      </c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5.75" customHeight="1" x14ac:dyDescent="0.2">
      <c r="A43" s="53"/>
      <c r="B43" s="49"/>
      <c r="C43" s="50"/>
      <c r="D43" s="33"/>
      <c r="E43" s="50"/>
      <c r="F43" s="50"/>
      <c r="G43" s="34"/>
      <c r="H43" s="34"/>
      <c r="I43" s="36"/>
      <c r="J43" s="26"/>
      <c r="K43" s="1"/>
      <c r="L43" s="53"/>
      <c r="M43" s="49"/>
      <c r="N43" s="50"/>
      <c r="O43" s="33"/>
      <c r="P43" s="50"/>
      <c r="Q43" s="50"/>
      <c r="R43" s="34"/>
      <c r="S43" s="34"/>
      <c r="T43" s="36"/>
      <c r="U43" s="26"/>
      <c r="V43" s="1"/>
      <c r="W43" s="53"/>
      <c r="X43" s="49"/>
      <c r="Y43" s="50"/>
      <c r="Z43" s="33"/>
      <c r="AA43" s="50"/>
      <c r="AB43" s="50"/>
      <c r="AC43" s="34"/>
      <c r="AD43" s="34"/>
      <c r="AE43" s="36"/>
      <c r="AF43" s="26"/>
      <c r="AG43" s="1"/>
      <c r="AH43" s="53"/>
      <c r="AI43" s="49"/>
      <c r="AJ43" s="50"/>
      <c r="AK43" s="33"/>
      <c r="AL43" s="21"/>
      <c r="AM43" s="21"/>
      <c r="AN43" s="34"/>
      <c r="AO43" s="34"/>
      <c r="AP43" s="52"/>
      <c r="AQ43" s="26"/>
      <c r="AR43" s="1"/>
      <c r="AS43" s="53"/>
      <c r="AT43" s="49"/>
      <c r="AU43" s="50"/>
      <c r="AV43" s="33"/>
      <c r="AW43" s="21"/>
      <c r="AX43" s="21"/>
      <c r="AY43" s="34"/>
      <c r="AZ43" s="34"/>
      <c r="BA43" s="52"/>
      <c r="BB43" s="26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5.75" customHeight="1" x14ac:dyDescent="0.2">
      <c r="A44" s="123"/>
      <c r="B44" s="49"/>
      <c r="C44" s="50"/>
      <c r="D44" s="33"/>
      <c r="E44" s="55"/>
      <c r="F44" s="55"/>
      <c r="G44" s="34"/>
      <c r="H44" s="34"/>
      <c r="I44" s="36"/>
      <c r="J44" s="26"/>
      <c r="K44" s="1"/>
      <c r="L44" s="124" t="s">
        <v>29</v>
      </c>
      <c r="M44" s="49"/>
      <c r="N44" s="50"/>
      <c r="O44" s="33"/>
      <c r="P44" s="55"/>
      <c r="Q44" s="55"/>
      <c r="R44" s="34"/>
      <c r="S44" s="34"/>
      <c r="T44" s="36"/>
      <c r="U44" s="26"/>
      <c r="V44" s="1"/>
      <c r="W44" s="124" t="s">
        <v>29</v>
      </c>
      <c r="X44" s="49"/>
      <c r="Y44" s="50"/>
      <c r="Z44" s="33"/>
      <c r="AA44" s="55"/>
      <c r="AB44" s="55"/>
      <c r="AC44" s="34"/>
      <c r="AD44" s="34"/>
      <c r="AE44" s="36"/>
      <c r="AF44" s="26"/>
      <c r="AG44" s="1"/>
      <c r="AH44" s="124" t="s">
        <v>29</v>
      </c>
      <c r="AI44" s="49"/>
      <c r="AJ44" s="50"/>
      <c r="AK44" s="33"/>
      <c r="AL44" s="55"/>
      <c r="AM44" s="55"/>
      <c r="AN44" s="34"/>
      <c r="AO44" s="34"/>
      <c r="AP44" s="52"/>
      <c r="AQ44" s="26"/>
      <c r="AR44" s="1"/>
      <c r="AS44" s="124" t="s">
        <v>29</v>
      </c>
      <c r="AT44" s="49"/>
      <c r="AU44" s="50"/>
      <c r="AV44" s="33"/>
      <c r="AW44" s="55"/>
      <c r="AX44" s="55"/>
      <c r="AY44" s="34"/>
      <c r="AZ44" s="34"/>
      <c r="BA44" s="52"/>
      <c r="BB44" s="26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.75" customHeight="1" x14ac:dyDescent="0.2">
      <c r="A45" s="125" t="s">
        <v>29</v>
      </c>
      <c r="B45" s="60">
        <v>12</v>
      </c>
      <c r="C45" s="61">
        <v>6</v>
      </c>
      <c r="D45" s="62">
        <f t="shared" ref="D45:D47" si="80">ROUND(IF(COUNT(B45,C45)=2, 1.031*EXP(-0.035*(B45+10-C45)), ""), 2)</f>
        <v>0.59</v>
      </c>
      <c r="E45" s="63">
        <f t="shared" ref="E45:E47" si="81">2.5*ROUND(((0.98*($A$48*D45))/2.5), 0)</f>
        <v>0</v>
      </c>
      <c r="F45" s="63">
        <f t="shared" ref="F45:F47" si="82">2.5*ROUND(((1.02*($A$48*D45))/2.5), 0)</f>
        <v>0</v>
      </c>
      <c r="G45" s="64"/>
      <c r="H45" s="65"/>
      <c r="I45" s="88"/>
      <c r="J45" s="26" t="e">
        <f t="shared" ref="J45:J48" si="83">ROUND(G45/(ROUND(IF(COUNT(H45,I45)=2, 1.031*EXP(-0.035*(H45+10-I45)), ""), 2)),1)</f>
        <v>#VALUE!</v>
      </c>
      <c r="K45" s="1"/>
      <c r="L45" s="126"/>
      <c r="M45" s="60">
        <v>12</v>
      </c>
      <c r="N45" s="61">
        <v>6</v>
      </c>
      <c r="O45" s="62">
        <f t="shared" ref="O45:O48" si="84">ROUND(IF(COUNT(M45,N45)=2, 1.031*EXP(-0.035*(M45+10-N45)), ""), 2)</f>
        <v>0.59</v>
      </c>
      <c r="P45" s="63" t="e">
        <f t="shared" ref="P45:P48" si="85">2.5*ROUND(((0.98*($L$48*O45))/2.5), 0)</f>
        <v>#VALUE!</v>
      </c>
      <c r="Q45" s="63" t="e">
        <f t="shared" ref="Q45:Q48" si="86">2.5*ROUND(((1.02*($L$48*O45))/2.5), 0)</f>
        <v>#VALUE!</v>
      </c>
      <c r="R45" s="64"/>
      <c r="S45" s="65"/>
      <c r="T45" s="88"/>
      <c r="U45" s="26" t="e">
        <f t="shared" ref="U45:U48" si="87">ROUND(R45/(ROUND(IF(COUNT(S45,T45)=2, 1.031*EXP(-0.035*(S45+10-T45)), ""), 2)),1)</f>
        <v>#VALUE!</v>
      </c>
      <c r="V45" s="1"/>
      <c r="W45" s="126"/>
      <c r="X45" s="60">
        <v>12</v>
      </c>
      <c r="Y45" s="61">
        <v>7</v>
      </c>
      <c r="Z45" s="62">
        <f t="shared" ref="Z45:Z49" si="88">ROUND(IF(COUNT(X45,Y45)=2, 1.031*EXP(-0.035*(X45+10-Y45)), ""), 2)</f>
        <v>0.61</v>
      </c>
      <c r="AA45" s="63" t="e">
        <f t="shared" ref="AA45:AA49" si="89">2.5*ROUND(((0.98*($W$48*Z45))/2.5), 0)</f>
        <v>#VALUE!</v>
      </c>
      <c r="AB45" s="63" t="e">
        <f t="shared" ref="AB45:AB49" si="90">2.5*ROUND(((1.02*($W$48*Z45))/2.5), 0)</f>
        <v>#VALUE!</v>
      </c>
      <c r="AC45" s="64"/>
      <c r="AD45" s="65"/>
      <c r="AE45" s="88"/>
      <c r="AF45" s="26" t="e">
        <f t="shared" ref="AF45:AF48" si="91">ROUND(AC45/(ROUND(IF(COUNT(AD45,AE45)=2, 1.031*EXP(-0.035*(AD45+10-AE45)), ""), 2)),1)</f>
        <v>#VALUE!</v>
      </c>
      <c r="AG45" s="1"/>
      <c r="AH45" s="126"/>
      <c r="AI45" s="60">
        <v>12</v>
      </c>
      <c r="AJ45" s="61">
        <v>7</v>
      </c>
      <c r="AK45" s="62">
        <f t="shared" ref="AK45:AK48" si="92">ROUND(IF(COUNT(AI45,AJ45)=2, 1.031*EXP(-0.035*(AI45+10-AJ45)), ""), 2)</f>
        <v>0.61</v>
      </c>
      <c r="AL45" s="63" t="e">
        <f t="shared" ref="AL45:AL48" si="93">2.5*ROUND(((0.98*($AH$48*AK45))/2.5), 0)</f>
        <v>#VALUE!</v>
      </c>
      <c r="AM45" s="63" t="e">
        <f t="shared" ref="AM45:AM48" si="94">2.5*ROUND(((1.02*($AH$48*AK45))/2.5), 0)</f>
        <v>#VALUE!</v>
      </c>
      <c r="AN45" s="64"/>
      <c r="AO45" s="65"/>
      <c r="AP45" s="90"/>
      <c r="AQ45" s="26" t="e">
        <f t="shared" ref="AQ45:AQ48" si="95">ROUND(AN45/(ROUND(IF(COUNT(AO45,AP45)=2, 1.031*EXP(-0.035*(AO45+10-AP45)), ""), 2)),1)</f>
        <v>#VALUE!</v>
      </c>
      <c r="AR45" s="1"/>
      <c r="AS45" s="126"/>
      <c r="AT45" s="60">
        <v>12</v>
      </c>
      <c r="AU45" s="61">
        <v>7</v>
      </c>
      <c r="AV45" s="62">
        <f t="shared" ref="AV45:AV48" si="96">ROUND(IF(COUNT(AT45,AU45)=2, 1.031*EXP(-0.035*(AT45+10-AU45)), ""), 2)</f>
        <v>0.61</v>
      </c>
      <c r="AW45" s="63" t="e">
        <f t="shared" ref="AW45:AW48" si="97">2.5*ROUND(((0.98*($AS$48*AV45))/2.5), 0)</f>
        <v>#DIV/0!</v>
      </c>
      <c r="AX45" s="63" t="e">
        <f t="shared" ref="AX45:AX48" si="98">2.5*ROUND(((1.02*($AS$48*AV45))/2.5), 0)</f>
        <v>#DIV/0!</v>
      </c>
      <c r="AY45" s="64"/>
      <c r="AZ45" s="65"/>
      <c r="BA45" s="90"/>
      <c r="BB45" s="26" t="e">
        <f t="shared" ref="BB45:BB48" si="99">ROUND(AY45/(ROUND(IF(COUNT(AZ45,BA45)=2, 1.031*EXP(-0.035*(AZ45+10-BA45)), ""), 2)),1)</f>
        <v>#VALUE!</v>
      </c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5.75" customHeight="1" x14ac:dyDescent="0.2">
      <c r="A46" s="92" t="s">
        <v>30</v>
      </c>
      <c r="B46" s="37">
        <v>12</v>
      </c>
      <c r="C46" s="32">
        <v>7</v>
      </c>
      <c r="D46" s="71">
        <f t="shared" si="80"/>
        <v>0.61</v>
      </c>
      <c r="E46" s="72">
        <f t="shared" si="81"/>
        <v>0</v>
      </c>
      <c r="F46" s="72">
        <f t="shared" si="82"/>
        <v>0</v>
      </c>
      <c r="G46" s="73"/>
      <c r="H46" s="34"/>
      <c r="I46" s="36"/>
      <c r="J46" s="26" t="e">
        <f t="shared" si="83"/>
        <v>#VALUE!</v>
      </c>
      <c r="K46" s="1"/>
      <c r="L46" s="92" t="s">
        <v>30</v>
      </c>
      <c r="M46" s="37">
        <v>12</v>
      </c>
      <c r="N46" s="32">
        <v>7</v>
      </c>
      <c r="O46" s="71">
        <f t="shared" si="84"/>
        <v>0.61</v>
      </c>
      <c r="P46" s="72" t="e">
        <f t="shared" si="85"/>
        <v>#VALUE!</v>
      </c>
      <c r="Q46" s="72" t="e">
        <f t="shared" si="86"/>
        <v>#VALUE!</v>
      </c>
      <c r="R46" s="73"/>
      <c r="S46" s="34"/>
      <c r="T46" s="36"/>
      <c r="U46" s="26" t="e">
        <f t="shared" si="87"/>
        <v>#VALUE!</v>
      </c>
      <c r="V46" s="1"/>
      <c r="W46" s="92" t="s">
        <v>30</v>
      </c>
      <c r="X46" s="37">
        <v>12</v>
      </c>
      <c r="Y46" s="32">
        <v>8</v>
      </c>
      <c r="Z46" s="71">
        <f t="shared" si="88"/>
        <v>0.63</v>
      </c>
      <c r="AA46" s="72" t="e">
        <f t="shared" si="89"/>
        <v>#VALUE!</v>
      </c>
      <c r="AB46" s="72" t="e">
        <f t="shared" si="90"/>
        <v>#VALUE!</v>
      </c>
      <c r="AC46" s="73"/>
      <c r="AD46" s="34"/>
      <c r="AE46" s="36"/>
      <c r="AF46" s="26" t="e">
        <f t="shared" si="91"/>
        <v>#VALUE!</v>
      </c>
      <c r="AG46" s="1"/>
      <c r="AH46" s="92" t="s">
        <v>30</v>
      </c>
      <c r="AI46" s="37">
        <v>12</v>
      </c>
      <c r="AJ46" s="32">
        <v>8</v>
      </c>
      <c r="AK46" s="71">
        <f t="shared" si="92"/>
        <v>0.63</v>
      </c>
      <c r="AL46" s="72" t="e">
        <f t="shared" si="93"/>
        <v>#VALUE!</v>
      </c>
      <c r="AM46" s="72" t="e">
        <f t="shared" si="94"/>
        <v>#VALUE!</v>
      </c>
      <c r="AN46" s="73"/>
      <c r="AO46" s="34"/>
      <c r="AP46" s="52"/>
      <c r="AQ46" s="26" t="e">
        <f t="shared" si="95"/>
        <v>#VALUE!</v>
      </c>
      <c r="AR46" s="1"/>
      <c r="AS46" s="92" t="s">
        <v>30</v>
      </c>
      <c r="AT46" s="37">
        <v>12</v>
      </c>
      <c r="AU46" s="32">
        <v>8</v>
      </c>
      <c r="AV46" s="71">
        <f t="shared" si="96"/>
        <v>0.63</v>
      </c>
      <c r="AW46" s="72" t="e">
        <f t="shared" si="97"/>
        <v>#DIV/0!</v>
      </c>
      <c r="AX46" s="72" t="e">
        <f t="shared" si="98"/>
        <v>#DIV/0!</v>
      </c>
      <c r="AY46" s="94"/>
      <c r="AZ46" s="34"/>
      <c r="BA46" s="52"/>
      <c r="BB46" s="26" t="e">
        <f t="shared" si="99"/>
        <v>#VALUE!</v>
      </c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5.75" customHeight="1" x14ac:dyDescent="0.2">
      <c r="A47" s="127" t="s">
        <v>17</v>
      </c>
      <c r="B47" s="37">
        <v>12</v>
      </c>
      <c r="C47" s="32">
        <v>7</v>
      </c>
      <c r="D47" s="71">
        <f t="shared" si="80"/>
        <v>0.61</v>
      </c>
      <c r="E47" s="72">
        <f t="shared" si="81"/>
        <v>0</v>
      </c>
      <c r="F47" s="72">
        <f t="shared" si="82"/>
        <v>0</v>
      </c>
      <c r="G47" s="73"/>
      <c r="H47" s="34"/>
      <c r="I47" s="36"/>
      <c r="J47" s="26" t="e">
        <f t="shared" si="83"/>
        <v>#VALUE!</v>
      </c>
      <c r="K47" s="1"/>
      <c r="L47" s="128" t="s">
        <v>17</v>
      </c>
      <c r="M47" s="37">
        <v>12</v>
      </c>
      <c r="N47" s="32">
        <v>8</v>
      </c>
      <c r="O47" s="71">
        <f t="shared" si="84"/>
        <v>0.63</v>
      </c>
      <c r="P47" s="72" t="e">
        <f t="shared" si="85"/>
        <v>#VALUE!</v>
      </c>
      <c r="Q47" s="72" t="e">
        <f t="shared" si="86"/>
        <v>#VALUE!</v>
      </c>
      <c r="R47" s="73"/>
      <c r="S47" s="34"/>
      <c r="T47" s="36"/>
      <c r="U47" s="26" t="e">
        <f t="shared" si="87"/>
        <v>#VALUE!</v>
      </c>
      <c r="V47" s="1"/>
      <c r="W47" s="128" t="s">
        <v>17</v>
      </c>
      <c r="X47" s="37">
        <v>12</v>
      </c>
      <c r="Y47" s="32">
        <v>9</v>
      </c>
      <c r="Z47" s="71">
        <f t="shared" si="88"/>
        <v>0.65</v>
      </c>
      <c r="AA47" s="72" t="e">
        <f t="shared" si="89"/>
        <v>#VALUE!</v>
      </c>
      <c r="AB47" s="72" t="e">
        <f t="shared" si="90"/>
        <v>#VALUE!</v>
      </c>
      <c r="AC47" s="73"/>
      <c r="AD47" s="34"/>
      <c r="AE47" s="36"/>
      <c r="AF47" s="26" t="e">
        <f t="shared" si="91"/>
        <v>#VALUE!</v>
      </c>
      <c r="AG47" s="1"/>
      <c r="AH47" s="128" t="s">
        <v>17</v>
      </c>
      <c r="AI47" s="37">
        <v>12</v>
      </c>
      <c r="AJ47" s="32">
        <v>9</v>
      </c>
      <c r="AK47" s="71">
        <f t="shared" si="92"/>
        <v>0.65</v>
      </c>
      <c r="AL47" s="72" t="e">
        <f t="shared" si="93"/>
        <v>#VALUE!</v>
      </c>
      <c r="AM47" s="72" t="e">
        <f t="shared" si="94"/>
        <v>#VALUE!</v>
      </c>
      <c r="AN47" s="73"/>
      <c r="AO47" s="34"/>
      <c r="AP47" s="52"/>
      <c r="AQ47" s="26" t="e">
        <f t="shared" si="95"/>
        <v>#VALUE!</v>
      </c>
      <c r="AR47" s="1"/>
      <c r="AS47" s="128" t="s">
        <v>17</v>
      </c>
      <c r="AT47" s="37">
        <v>12</v>
      </c>
      <c r="AU47" s="32">
        <v>9</v>
      </c>
      <c r="AV47" s="71">
        <f t="shared" si="96"/>
        <v>0.65</v>
      </c>
      <c r="AW47" s="72" t="e">
        <f t="shared" si="97"/>
        <v>#DIV/0!</v>
      </c>
      <c r="AX47" s="72" t="e">
        <f t="shared" si="98"/>
        <v>#DIV/0!</v>
      </c>
      <c r="AY47" s="94"/>
      <c r="AZ47" s="34"/>
      <c r="BA47" s="52"/>
      <c r="BB47" s="26" t="e">
        <f t="shared" si="99"/>
        <v>#VALUE!</v>
      </c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5.75" customHeight="1" x14ac:dyDescent="0.2">
      <c r="A48" s="129"/>
      <c r="B48" s="46"/>
      <c r="C48" s="32"/>
      <c r="D48" s="71"/>
      <c r="E48" s="72"/>
      <c r="F48" s="72"/>
      <c r="G48" s="73"/>
      <c r="H48" s="34"/>
      <c r="I48" s="36"/>
      <c r="J48" s="26" t="e">
        <f t="shared" si="83"/>
        <v>#VALUE!</v>
      </c>
      <c r="K48" s="1"/>
      <c r="L48" s="130" t="e">
        <f>AVERAGE(J45:J47)</f>
        <v>#VALUE!</v>
      </c>
      <c r="M48" s="37">
        <v>12</v>
      </c>
      <c r="N48" s="32">
        <v>7</v>
      </c>
      <c r="O48" s="71">
        <f t="shared" si="84"/>
        <v>0.61</v>
      </c>
      <c r="P48" s="72" t="e">
        <f t="shared" si="85"/>
        <v>#VALUE!</v>
      </c>
      <c r="Q48" s="72" t="e">
        <f t="shared" si="86"/>
        <v>#VALUE!</v>
      </c>
      <c r="R48" s="73"/>
      <c r="S48" s="34"/>
      <c r="T48" s="36"/>
      <c r="U48" s="26" t="e">
        <f t="shared" si="87"/>
        <v>#VALUE!</v>
      </c>
      <c r="V48" s="1"/>
      <c r="W48" s="128" t="e">
        <f>AVERAGE(U45,U47,U48)</f>
        <v>#VALUE!</v>
      </c>
      <c r="X48" s="37">
        <v>12</v>
      </c>
      <c r="Y48" s="32">
        <v>8</v>
      </c>
      <c r="Z48" s="71">
        <f t="shared" si="88"/>
        <v>0.63</v>
      </c>
      <c r="AA48" s="72" t="e">
        <f t="shared" si="89"/>
        <v>#VALUE!</v>
      </c>
      <c r="AB48" s="72" t="e">
        <f t="shared" si="90"/>
        <v>#VALUE!</v>
      </c>
      <c r="AC48" s="73"/>
      <c r="AD48" s="34"/>
      <c r="AE48" s="36"/>
      <c r="AF48" s="26" t="e">
        <f t="shared" si="91"/>
        <v>#VALUE!</v>
      </c>
      <c r="AG48" s="1"/>
      <c r="AH48" s="128" t="e">
        <f>AVERAGE(AF45,AF47,AF48)</f>
        <v>#VALUE!</v>
      </c>
      <c r="AI48" s="37">
        <v>12</v>
      </c>
      <c r="AJ48" s="32">
        <v>8</v>
      </c>
      <c r="AK48" s="71">
        <f t="shared" si="92"/>
        <v>0.63</v>
      </c>
      <c r="AL48" s="72" t="e">
        <f t="shared" si="93"/>
        <v>#VALUE!</v>
      </c>
      <c r="AM48" s="72" t="e">
        <f t="shared" si="94"/>
        <v>#VALUE!</v>
      </c>
      <c r="AN48" s="73"/>
      <c r="AO48" s="34"/>
      <c r="AP48" s="52"/>
      <c r="AQ48" s="26" t="e">
        <f t="shared" si="95"/>
        <v>#VALUE!</v>
      </c>
      <c r="AR48" s="1"/>
      <c r="AS48" s="130" t="e">
        <v>#DIV/0!</v>
      </c>
      <c r="AT48" s="37">
        <v>12</v>
      </c>
      <c r="AU48" s="32">
        <v>8</v>
      </c>
      <c r="AV48" s="71">
        <f t="shared" si="96"/>
        <v>0.63</v>
      </c>
      <c r="AW48" s="72" t="e">
        <f t="shared" si="97"/>
        <v>#DIV/0!</v>
      </c>
      <c r="AX48" s="72" t="e">
        <f t="shared" si="98"/>
        <v>#DIV/0!</v>
      </c>
      <c r="AY48" s="94"/>
      <c r="AZ48" s="34"/>
      <c r="BA48" s="52"/>
      <c r="BB48" s="26" t="e">
        <f t="shared" si="99"/>
        <v>#VALUE!</v>
      </c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5.75" customHeight="1" x14ac:dyDescent="0.2">
      <c r="A49" s="131"/>
      <c r="B49" s="49"/>
      <c r="C49" s="50"/>
      <c r="D49" s="33"/>
      <c r="E49" s="21"/>
      <c r="F49" s="21"/>
      <c r="G49" s="34"/>
      <c r="H49" s="34"/>
      <c r="I49" s="36"/>
      <c r="J49" s="26"/>
      <c r="K49" s="1"/>
      <c r="L49" s="53"/>
      <c r="M49" s="49"/>
      <c r="N49" s="50"/>
      <c r="O49" s="33"/>
      <c r="P49" s="21"/>
      <c r="Q49" s="21"/>
      <c r="R49" s="34"/>
      <c r="S49" s="34"/>
      <c r="T49" s="36"/>
      <c r="U49" s="26"/>
      <c r="V49" s="1"/>
      <c r="W49" s="53"/>
      <c r="X49" s="49"/>
      <c r="Y49" s="50"/>
      <c r="Z49" s="71" t="e">
        <f t="shared" si="88"/>
        <v>#VALUE!</v>
      </c>
      <c r="AA49" s="72" t="e">
        <f t="shared" si="89"/>
        <v>#VALUE!</v>
      </c>
      <c r="AB49" s="72" t="e">
        <f t="shared" si="90"/>
        <v>#VALUE!</v>
      </c>
      <c r="AC49" s="34"/>
      <c r="AD49" s="34"/>
      <c r="AE49" s="36"/>
      <c r="AF49" s="26"/>
      <c r="AG49" s="1"/>
      <c r="AH49" s="53"/>
      <c r="AI49" s="49"/>
      <c r="AJ49" s="50"/>
      <c r="AK49" s="71"/>
      <c r="AL49" s="72"/>
      <c r="AM49" s="72"/>
      <c r="AN49" s="34"/>
      <c r="AO49" s="34"/>
      <c r="AP49" s="52"/>
      <c r="AQ49" s="26"/>
      <c r="AR49" s="1"/>
      <c r="AS49" s="53"/>
      <c r="AT49" s="49"/>
      <c r="AU49" s="50"/>
      <c r="AV49" s="71"/>
      <c r="AW49" s="72"/>
      <c r="AX49" s="72"/>
      <c r="AY49" s="34"/>
      <c r="AZ49" s="34"/>
      <c r="BA49" s="52"/>
      <c r="BB49" s="26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5.75" customHeight="1" x14ac:dyDescent="0.2">
      <c r="A50" s="51"/>
      <c r="B50" s="49"/>
      <c r="C50" s="50"/>
      <c r="D50" s="33"/>
      <c r="E50" s="55"/>
      <c r="F50" s="55"/>
      <c r="G50" s="34"/>
      <c r="H50" s="34"/>
      <c r="I50" s="36"/>
      <c r="J50" s="26"/>
      <c r="K50" s="1"/>
      <c r="L50" s="51"/>
      <c r="M50" s="49"/>
      <c r="N50" s="50"/>
      <c r="O50" s="33"/>
      <c r="P50" s="55"/>
      <c r="Q50" s="55"/>
      <c r="R50" s="34"/>
      <c r="S50" s="34"/>
      <c r="T50" s="36"/>
      <c r="U50" s="26"/>
      <c r="V50" s="1"/>
      <c r="W50" s="51"/>
      <c r="X50" s="49"/>
      <c r="Y50" s="50"/>
      <c r="Z50" s="33"/>
      <c r="AA50" s="55"/>
      <c r="AB50" s="55"/>
      <c r="AC50" s="34"/>
      <c r="AD50" s="34"/>
      <c r="AE50" s="36"/>
      <c r="AF50" s="26"/>
      <c r="AG50" s="1"/>
      <c r="AH50" s="51"/>
      <c r="AI50" s="49"/>
      <c r="AJ50" s="50"/>
      <c r="AK50" s="33"/>
      <c r="AL50" s="55"/>
      <c r="AM50" s="55"/>
      <c r="AN50" s="34"/>
      <c r="AO50" s="34"/>
      <c r="AP50" s="52"/>
      <c r="AQ50" s="26"/>
      <c r="AR50" s="1"/>
      <c r="AS50" s="51"/>
      <c r="AT50" s="49"/>
      <c r="AU50" s="50"/>
      <c r="AV50" s="33"/>
      <c r="AW50" s="55"/>
      <c r="AX50" s="55"/>
      <c r="AY50" s="34"/>
      <c r="AZ50" s="34"/>
      <c r="BA50" s="52"/>
      <c r="BB50" s="26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5.75" customHeight="1" x14ac:dyDescent="0.2">
      <c r="A51" s="126"/>
      <c r="B51" s="60">
        <v>10</v>
      </c>
      <c r="C51" s="61">
        <v>6</v>
      </c>
      <c r="D51" s="62">
        <f t="shared" ref="D51:D53" si="100">ROUND(IF(COUNT(B51,C51)=2, 1.031*EXP(-0.035*(B51+10-C51)), ""), 2)</f>
        <v>0.63</v>
      </c>
      <c r="E51" s="63">
        <f t="shared" ref="E51:E53" si="101">2.5*ROUND(((0.98*($A$54*D51))/2.5), 0)</f>
        <v>0</v>
      </c>
      <c r="F51" s="63">
        <f>2.5*ROUND(((1.02*($A$54*D51))/2.5), 0)</f>
        <v>0</v>
      </c>
      <c r="G51" s="64"/>
      <c r="H51" s="65"/>
      <c r="I51" s="88"/>
      <c r="J51" s="26" t="e">
        <f t="shared" ref="J51:J53" si="102">ROUND(G51/(ROUND(IF(COUNT(H51,I51)=2, 1.031*EXP(-0.035*(H51+10-I51)), ""), 2)),1)</f>
        <v>#VALUE!</v>
      </c>
      <c r="K51" s="1"/>
      <c r="L51" s="126"/>
      <c r="M51" s="60">
        <v>10</v>
      </c>
      <c r="N51" s="61">
        <v>6</v>
      </c>
      <c r="O51" s="62">
        <f t="shared" ref="O51:O54" si="103">ROUND(IF(COUNT(M51,N51)=2, 1.031*EXP(-0.035*(M51+10-N51)), ""), 2)</f>
        <v>0.63</v>
      </c>
      <c r="P51" s="63" t="e">
        <f t="shared" ref="P51:P54" si="104">2.5*ROUND(((0.98*($L$54*O51))/2.5), 0)</f>
        <v>#VALUE!</v>
      </c>
      <c r="Q51" s="63" t="e">
        <f t="shared" ref="Q51:Q54" si="105">2.5*ROUND(((1.02*($L$54*O51))/2.5), 0)</f>
        <v>#VALUE!</v>
      </c>
      <c r="R51" s="64"/>
      <c r="S51" s="65"/>
      <c r="T51" s="88"/>
      <c r="U51" s="26" t="e">
        <f t="shared" ref="U51:U54" si="106">ROUND(R51/(ROUND(IF(COUNT(S51,T51)=2, 1.031*EXP(-0.035*(S51+10-T51)), ""), 2)),1)</f>
        <v>#VALUE!</v>
      </c>
      <c r="V51" s="1"/>
      <c r="W51" s="126"/>
      <c r="X51" s="60">
        <v>10</v>
      </c>
      <c r="Y51" s="61">
        <v>6</v>
      </c>
      <c r="Z51" s="62">
        <f t="shared" ref="Z51:Z54" si="107">ROUND(IF(COUNT(X51,Y51)=2, 1.031*EXP(-0.035*(X51+10-Y51)), ""), 2)</f>
        <v>0.63</v>
      </c>
      <c r="AA51" s="63" t="e">
        <f t="shared" ref="AA51:AA54" si="108">2.5*ROUND(((0.98*($W$54*Z51))/2.5), 0)</f>
        <v>#VALUE!</v>
      </c>
      <c r="AB51" s="63" t="e">
        <f t="shared" ref="AB51:AB54" si="109">2.5*ROUND(((1.02*($W$54*Z51))/2.5), 0)</f>
        <v>#VALUE!</v>
      </c>
      <c r="AC51" s="64"/>
      <c r="AD51" s="65"/>
      <c r="AE51" s="88"/>
      <c r="AF51" s="26" t="e">
        <f t="shared" ref="AF51:AF54" si="110">ROUND(AC51/(ROUND(IF(COUNT(AD51,AE51)=2, 1.031*EXP(-0.035*(AD51+10-AE51)), ""), 2)),1)</f>
        <v>#VALUE!</v>
      </c>
      <c r="AG51" s="1"/>
      <c r="AH51" s="126"/>
      <c r="AI51" s="60">
        <v>10</v>
      </c>
      <c r="AJ51" s="61">
        <v>6</v>
      </c>
      <c r="AK51" s="62">
        <f t="shared" ref="AK51:AK54" si="111">ROUND(IF(COUNT(AI51,AJ51)=2, 1.031*EXP(-0.035*(AI51+10-AJ51)), ""), 2)</f>
        <v>0.63</v>
      </c>
      <c r="AL51" s="63" t="e">
        <f t="shared" ref="AL51:AL54" si="112">2.5*ROUND(((0.98*($AH$54*AK51))/2.5), 0)</f>
        <v>#VALUE!</v>
      </c>
      <c r="AM51" s="63" t="e">
        <f t="shared" ref="AM51:AM54" si="113">2.5*ROUND(((1.02*($AH$54*AK51))/2.5), 0)</f>
        <v>#VALUE!</v>
      </c>
      <c r="AN51" s="64"/>
      <c r="AO51" s="65"/>
      <c r="AP51" s="90"/>
      <c r="AQ51" s="26" t="e">
        <f t="shared" ref="AQ51:AQ54" si="114">ROUND(AN51/(ROUND(IF(COUNT(AO51,AP51)=2, 1.031*EXP(-0.035*(AO51+10-AP51)), ""), 2)),1)</f>
        <v>#VALUE!</v>
      </c>
      <c r="AR51" s="1"/>
      <c r="AS51" s="126"/>
      <c r="AT51" s="60">
        <v>10</v>
      </c>
      <c r="AU51" s="61">
        <v>6</v>
      </c>
      <c r="AV51" s="62">
        <f t="shared" ref="AV51:AV54" si="115">ROUND(IF(COUNT(AT51,AU51)=2, 1.031*EXP(-0.035*(AT51+10-AU51)), ""), 2)</f>
        <v>0.63</v>
      </c>
      <c r="AW51" s="63" t="e">
        <f t="shared" ref="AW51:AW54" si="116">2.5*ROUND(((0.98*($AS$54*AV51))/2.5), 0)</f>
        <v>#DIV/0!</v>
      </c>
      <c r="AX51" s="63" t="e">
        <f t="shared" ref="AX51:AX54" si="117">2.5*ROUND(((1.02*($AS$54*AV51))/2.5), 0)</f>
        <v>#DIV/0!</v>
      </c>
      <c r="AY51" s="64"/>
      <c r="AZ51" s="65"/>
      <c r="BA51" s="90"/>
      <c r="BB51" s="26" t="e">
        <f t="shared" ref="BB51:BB54" si="118">ROUND(AY51/(ROUND(IF(COUNT(AZ51,BA51)=2, 1.031*EXP(-0.035*(AZ51+10-BA51)), ""), 2)),1)</f>
        <v>#VALUE!</v>
      </c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5.75" customHeight="1" x14ac:dyDescent="0.2">
      <c r="A52" s="92" t="s">
        <v>31</v>
      </c>
      <c r="B52" s="37">
        <v>10</v>
      </c>
      <c r="C52" s="32">
        <v>7</v>
      </c>
      <c r="D52" s="71">
        <f t="shared" si="100"/>
        <v>0.65</v>
      </c>
      <c r="E52" s="72">
        <f t="shared" si="101"/>
        <v>0</v>
      </c>
      <c r="F52" s="72">
        <f t="shared" ref="F52:F53" si="119">2.5*ROUND(((1.02*($A$23*D52))/2.5), 0)</f>
        <v>0</v>
      </c>
      <c r="G52" s="73"/>
      <c r="H52" s="34"/>
      <c r="I52" s="36"/>
      <c r="J52" s="26" t="e">
        <f t="shared" si="102"/>
        <v>#VALUE!</v>
      </c>
      <c r="K52" s="1"/>
      <c r="L52" s="92" t="s">
        <v>31</v>
      </c>
      <c r="M52" s="37">
        <v>10</v>
      </c>
      <c r="N52" s="32">
        <v>7</v>
      </c>
      <c r="O52" s="71">
        <f t="shared" si="103"/>
        <v>0.65</v>
      </c>
      <c r="P52" s="72" t="e">
        <f t="shared" si="104"/>
        <v>#VALUE!</v>
      </c>
      <c r="Q52" s="72" t="e">
        <f t="shared" si="105"/>
        <v>#VALUE!</v>
      </c>
      <c r="R52" s="73"/>
      <c r="S52" s="34"/>
      <c r="T52" s="36"/>
      <c r="U52" s="26" t="e">
        <f t="shared" si="106"/>
        <v>#VALUE!</v>
      </c>
      <c r="V52" s="1"/>
      <c r="W52" s="92" t="s">
        <v>31</v>
      </c>
      <c r="X52" s="37">
        <v>10</v>
      </c>
      <c r="Y52" s="32">
        <v>7</v>
      </c>
      <c r="Z52" s="71">
        <f t="shared" si="107"/>
        <v>0.65</v>
      </c>
      <c r="AA52" s="72" t="e">
        <f t="shared" si="108"/>
        <v>#VALUE!</v>
      </c>
      <c r="AB52" s="72" t="e">
        <f t="shared" si="109"/>
        <v>#VALUE!</v>
      </c>
      <c r="AC52" s="73"/>
      <c r="AD52" s="34"/>
      <c r="AE52" s="36"/>
      <c r="AF52" s="26" t="e">
        <f t="shared" si="110"/>
        <v>#VALUE!</v>
      </c>
      <c r="AG52" s="1"/>
      <c r="AH52" s="92" t="s">
        <v>31</v>
      </c>
      <c r="AI52" s="37">
        <v>10</v>
      </c>
      <c r="AJ52" s="32">
        <v>7</v>
      </c>
      <c r="AK52" s="71">
        <f t="shared" si="111"/>
        <v>0.65</v>
      </c>
      <c r="AL52" s="72" t="e">
        <f t="shared" si="112"/>
        <v>#VALUE!</v>
      </c>
      <c r="AM52" s="72" t="e">
        <f t="shared" si="113"/>
        <v>#VALUE!</v>
      </c>
      <c r="AN52" s="73"/>
      <c r="AO52" s="34"/>
      <c r="AP52" s="52"/>
      <c r="AQ52" s="26" t="e">
        <f t="shared" si="114"/>
        <v>#VALUE!</v>
      </c>
      <c r="AR52" s="1"/>
      <c r="AS52" s="92" t="s">
        <v>31</v>
      </c>
      <c r="AT52" s="37">
        <v>10</v>
      </c>
      <c r="AU52" s="32">
        <v>7</v>
      </c>
      <c r="AV52" s="71">
        <f t="shared" si="115"/>
        <v>0.65</v>
      </c>
      <c r="AW52" s="72" t="e">
        <f t="shared" si="116"/>
        <v>#DIV/0!</v>
      </c>
      <c r="AX52" s="72" t="e">
        <f t="shared" si="117"/>
        <v>#DIV/0!</v>
      </c>
      <c r="AY52" s="94"/>
      <c r="AZ52" s="34"/>
      <c r="BA52" s="52"/>
      <c r="BB52" s="26" t="e">
        <f t="shared" si="118"/>
        <v>#VALUE!</v>
      </c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5.75" customHeight="1" x14ac:dyDescent="0.2">
      <c r="A53" s="127" t="s">
        <v>17</v>
      </c>
      <c r="B53" s="37">
        <v>10</v>
      </c>
      <c r="C53" s="32">
        <v>7</v>
      </c>
      <c r="D53" s="71">
        <f t="shared" si="100"/>
        <v>0.65</v>
      </c>
      <c r="E53" s="72">
        <f t="shared" si="101"/>
        <v>0</v>
      </c>
      <c r="F53" s="72">
        <f t="shared" si="119"/>
        <v>0</v>
      </c>
      <c r="G53" s="73"/>
      <c r="H53" s="34"/>
      <c r="I53" s="36"/>
      <c r="J53" s="26" t="e">
        <f t="shared" si="102"/>
        <v>#VALUE!</v>
      </c>
      <c r="K53" s="1"/>
      <c r="L53" s="128" t="s">
        <v>17</v>
      </c>
      <c r="M53" s="37">
        <v>10</v>
      </c>
      <c r="N53" s="32">
        <v>7</v>
      </c>
      <c r="O53" s="71">
        <f t="shared" si="103"/>
        <v>0.65</v>
      </c>
      <c r="P53" s="72" t="e">
        <f t="shared" si="104"/>
        <v>#VALUE!</v>
      </c>
      <c r="Q53" s="72" t="e">
        <f t="shared" si="105"/>
        <v>#VALUE!</v>
      </c>
      <c r="R53" s="73"/>
      <c r="S53" s="34"/>
      <c r="T53" s="36"/>
      <c r="U53" s="26" t="e">
        <f t="shared" si="106"/>
        <v>#VALUE!</v>
      </c>
      <c r="V53" s="1"/>
      <c r="W53" s="128" t="s">
        <v>17</v>
      </c>
      <c r="X53" s="37">
        <v>10</v>
      </c>
      <c r="Y53" s="32">
        <v>8</v>
      </c>
      <c r="Z53" s="71">
        <f t="shared" si="107"/>
        <v>0.68</v>
      </c>
      <c r="AA53" s="72" t="e">
        <f t="shared" si="108"/>
        <v>#VALUE!</v>
      </c>
      <c r="AB53" s="72" t="e">
        <f t="shared" si="109"/>
        <v>#VALUE!</v>
      </c>
      <c r="AC53" s="73"/>
      <c r="AD53" s="34"/>
      <c r="AE53" s="36"/>
      <c r="AF53" s="26" t="e">
        <f t="shared" si="110"/>
        <v>#VALUE!</v>
      </c>
      <c r="AG53" s="1"/>
      <c r="AH53" s="128" t="s">
        <v>17</v>
      </c>
      <c r="AI53" s="37">
        <v>10</v>
      </c>
      <c r="AJ53" s="32">
        <v>8</v>
      </c>
      <c r="AK53" s="71">
        <f t="shared" si="111"/>
        <v>0.68</v>
      </c>
      <c r="AL53" s="72" t="e">
        <f t="shared" si="112"/>
        <v>#VALUE!</v>
      </c>
      <c r="AM53" s="72" t="e">
        <f t="shared" si="113"/>
        <v>#VALUE!</v>
      </c>
      <c r="AN53" s="73"/>
      <c r="AO53" s="34"/>
      <c r="AP53" s="52"/>
      <c r="AQ53" s="26" t="e">
        <f t="shared" si="114"/>
        <v>#VALUE!</v>
      </c>
      <c r="AR53" s="1"/>
      <c r="AS53" s="128" t="s">
        <v>17</v>
      </c>
      <c r="AT53" s="37">
        <v>10</v>
      </c>
      <c r="AU53" s="32">
        <v>8</v>
      </c>
      <c r="AV53" s="71">
        <f t="shared" si="115"/>
        <v>0.68</v>
      </c>
      <c r="AW53" s="72" t="e">
        <f t="shared" si="116"/>
        <v>#DIV/0!</v>
      </c>
      <c r="AX53" s="72" t="e">
        <f t="shared" si="117"/>
        <v>#DIV/0!</v>
      </c>
      <c r="AY53" s="94"/>
      <c r="AZ53" s="34"/>
      <c r="BA53" s="52"/>
      <c r="BB53" s="26" t="e">
        <f t="shared" si="118"/>
        <v>#VALUE!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5.75" customHeight="1" x14ac:dyDescent="0.2">
      <c r="A54" s="129"/>
      <c r="B54" s="46"/>
      <c r="C54" s="32"/>
      <c r="D54" s="71"/>
      <c r="E54" s="72"/>
      <c r="F54" s="72"/>
      <c r="G54" s="73"/>
      <c r="H54" s="34"/>
      <c r="I54" s="36"/>
      <c r="J54" s="26"/>
      <c r="K54" s="1"/>
      <c r="L54" s="130" t="e">
        <f>AVERAGE(J51:J53)</f>
        <v>#VALUE!</v>
      </c>
      <c r="M54" s="37">
        <v>10</v>
      </c>
      <c r="N54" s="32">
        <v>7</v>
      </c>
      <c r="O54" s="71">
        <f t="shared" si="103"/>
        <v>0.65</v>
      </c>
      <c r="P54" s="72" t="e">
        <f t="shared" si="104"/>
        <v>#VALUE!</v>
      </c>
      <c r="Q54" s="72" t="e">
        <f t="shared" si="105"/>
        <v>#VALUE!</v>
      </c>
      <c r="R54" s="73"/>
      <c r="S54" s="34"/>
      <c r="T54" s="36"/>
      <c r="U54" s="26" t="e">
        <f t="shared" si="106"/>
        <v>#VALUE!</v>
      </c>
      <c r="V54" s="1"/>
      <c r="W54" s="128" t="e">
        <f>AVERAGE(U51,U53,U54)</f>
        <v>#VALUE!</v>
      </c>
      <c r="X54" s="37">
        <v>10</v>
      </c>
      <c r="Y54" s="32">
        <v>8</v>
      </c>
      <c r="Z54" s="71">
        <f t="shared" si="107"/>
        <v>0.68</v>
      </c>
      <c r="AA54" s="72" t="e">
        <f t="shared" si="108"/>
        <v>#VALUE!</v>
      </c>
      <c r="AB54" s="72" t="e">
        <f t="shared" si="109"/>
        <v>#VALUE!</v>
      </c>
      <c r="AC54" s="73"/>
      <c r="AD54" s="34"/>
      <c r="AE54" s="36"/>
      <c r="AF54" s="26" t="e">
        <f t="shared" si="110"/>
        <v>#VALUE!</v>
      </c>
      <c r="AG54" s="1"/>
      <c r="AH54" s="128" t="e">
        <f>AVERAGE(AF51,AF53,AF54)</f>
        <v>#VALUE!</v>
      </c>
      <c r="AI54" s="37">
        <v>10</v>
      </c>
      <c r="AJ54" s="32">
        <v>8</v>
      </c>
      <c r="AK54" s="71">
        <f t="shared" si="111"/>
        <v>0.68</v>
      </c>
      <c r="AL54" s="72" t="e">
        <f t="shared" si="112"/>
        <v>#VALUE!</v>
      </c>
      <c r="AM54" s="72" t="e">
        <f t="shared" si="113"/>
        <v>#VALUE!</v>
      </c>
      <c r="AN54" s="73"/>
      <c r="AO54" s="34"/>
      <c r="AP54" s="52"/>
      <c r="AQ54" s="26" t="e">
        <f t="shared" si="114"/>
        <v>#VALUE!</v>
      </c>
      <c r="AR54" s="1"/>
      <c r="AS54" s="130" t="e">
        <v>#DIV/0!</v>
      </c>
      <c r="AT54" s="37">
        <v>10</v>
      </c>
      <c r="AU54" s="32">
        <v>8</v>
      </c>
      <c r="AV54" s="71">
        <f t="shared" si="115"/>
        <v>0.68</v>
      </c>
      <c r="AW54" s="72" t="e">
        <f t="shared" si="116"/>
        <v>#DIV/0!</v>
      </c>
      <c r="AX54" s="72" t="e">
        <f t="shared" si="117"/>
        <v>#DIV/0!</v>
      </c>
      <c r="AY54" s="94"/>
      <c r="AZ54" s="34"/>
      <c r="BA54" s="52"/>
      <c r="BB54" s="26" t="e">
        <f t="shared" si="118"/>
        <v>#VALUE!</v>
      </c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5.75" customHeight="1" x14ac:dyDescent="0.2">
      <c r="A55" s="132"/>
      <c r="B55" s="49"/>
      <c r="C55" s="72"/>
      <c r="D55" s="33"/>
      <c r="E55" s="72"/>
      <c r="F55" s="72"/>
      <c r="G55" s="73"/>
      <c r="H55" s="34"/>
      <c r="I55" s="36"/>
      <c r="J55" s="26"/>
      <c r="K55" s="1"/>
      <c r="L55" s="133"/>
      <c r="M55" s="49"/>
      <c r="N55" s="72"/>
      <c r="O55" s="33"/>
      <c r="P55" s="72"/>
      <c r="Q55" s="72"/>
      <c r="R55" s="73"/>
      <c r="S55" s="34"/>
      <c r="T55" s="36"/>
      <c r="U55" s="26"/>
      <c r="V55" s="1"/>
      <c r="W55" s="133"/>
      <c r="X55" s="49"/>
      <c r="Y55" s="72"/>
      <c r="Z55" s="33"/>
      <c r="AA55" s="72"/>
      <c r="AB55" s="72"/>
      <c r="AC55" s="73"/>
      <c r="AD55" s="34"/>
      <c r="AE55" s="36"/>
      <c r="AF55" s="26"/>
      <c r="AG55" s="1"/>
      <c r="AH55" s="133"/>
      <c r="AI55" s="49"/>
      <c r="AJ55" s="72"/>
      <c r="AK55" s="33"/>
      <c r="AL55" s="72"/>
      <c r="AM55" s="72"/>
      <c r="AN55" s="73"/>
      <c r="AO55" s="34"/>
      <c r="AP55" s="52"/>
      <c r="AQ55" s="26"/>
      <c r="AR55" s="1"/>
      <c r="AS55" s="133"/>
      <c r="AT55" s="49"/>
      <c r="AU55" s="72"/>
      <c r="AV55" s="33"/>
      <c r="AW55" s="72"/>
      <c r="AX55" s="72"/>
      <c r="AY55" s="73"/>
      <c r="AZ55" s="34"/>
      <c r="BA55" s="52"/>
      <c r="BB55" s="26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5.75" customHeight="1" x14ac:dyDescent="0.2">
      <c r="A56" s="134"/>
      <c r="B56" s="135"/>
      <c r="C56" s="72"/>
      <c r="D56" s="93"/>
      <c r="E56" s="81"/>
      <c r="F56" s="81"/>
      <c r="G56" s="136"/>
      <c r="H56" s="137"/>
      <c r="I56" s="138"/>
      <c r="J56" s="109"/>
      <c r="K56" s="1"/>
      <c r="L56" s="139"/>
      <c r="M56" s="135"/>
      <c r="N56" s="72"/>
      <c r="O56" s="93"/>
      <c r="P56" s="21"/>
      <c r="Q56" s="21"/>
      <c r="R56" s="73"/>
      <c r="S56" s="34"/>
      <c r="T56" s="36"/>
      <c r="U56" s="26"/>
      <c r="V56" s="1"/>
      <c r="W56" s="139"/>
      <c r="X56" s="135"/>
      <c r="Y56" s="72"/>
      <c r="Z56" s="93"/>
      <c r="AA56" s="21"/>
      <c r="AB56" s="21"/>
      <c r="AC56" s="73"/>
      <c r="AD56" s="34"/>
      <c r="AE56" s="36"/>
      <c r="AF56" s="26"/>
      <c r="AG56" s="1"/>
      <c r="AH56" s="139"/>
      <c r="AI56" s="135"/>
      <c r="AJ56" s="72"/>
      <c r="AK56" s="93"/>
      <c r="AL56" s="21"/>
      <c r="AM56" s="21"/>
      <c r="AN56" s="73"/>
      <c r="AO56" s="34"/>
      <c r="AP56" s="52"/>
      <c r="AQ56" s="26"/>
      <c r="AR56" s="1"/>
      <c r="AS56" s="139"/>
      <c r="AT56" s="135"/>
      <c r="AU56" s="72"/>
      <c r="AV56" s="93"/>
      <c r="AW56" s="21"/>
      <c r="AX56" s="21"/>
      <c r="AY56" s="73"/>
      <c r="AZ56" s="34"/>
      <c r="BA56" s="52"/>
      <c r="BB56" s="26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5.75" customHeight="1" x14ac:dyDescent="0.2">
      <c r="A57" s="140" t="s">
        <v>29</v>
      </c>
      <c r="B57" s="67" t="s">
        <v>32</v>
      </c>
      <c r="C57" s="61">
        <v>7</v>
      </c>
      <c r="D57" s="62"/>
      <c r="E57" s="63"/>
      <c r="F57" s="63"/>
      <c r="G57" s="64"/>
      <c r="H57" s="65"/>
      <c r="I57" s="88"/>
      <c r="J57" s="26"/>
      <c r="K57" s="1"/>
      <c r="L57" s="141"/>
      <c r="M57" s="67" t="s">
        <v>32</v>
      </c>
      <c r="N57" s="61">
        <v>7</v>
      </c>
      <c r="O57" s="62"/>
      <c r="P57" s="63"/>
      <c r="Q57" s="63"/>
      <c r="R57" s="64"/>
      <c r="S57" s="65"/>
      <c r="T57" s="88"/>
      <c r="U57" s="26"/>
      <c r="V57" s="1"/>
      <c r="W57" s="141"/>
      <c r="X57" s="67" t="s">
        <v>32</v>
      </c>
      <c r="Y57" s="61">
        <v>7</v>
      </c>
      <c r="Z57" s="62"/>
      <c r="AA57" s="63"/>
      <c r="AB57" s="63"/>
      <c r="AC57" s="64"/>
      <c r="AD57" s="65"/>
      <c r="AE57" s="88"/>
      <c r="AF57" s="26"/>
      <c r="AG57" s="1"/>
      <c r="AH57" s="141"/>
      <c r="AI57" s="67" t="s">
        <v>32</v>
      </c>
      <c r="AJ57" s="142">
        <v>8</v>
      </c>
      <c r="AK57" s="62"/>
      <c r="AL57" s="63"/>
      <c r="AM57" s="63"/>
      <c r="AN57" s="64"/>
      <c r="AO57" s="65"/>
      <c r="AP57" s="88"/>
      <c r="AQ57" s="26"/>
      <c r="AR57" s="1"/>
      <c r="AS57" s="141"/>
      <c r="AT57" s="67" t="s">
        <v>32</v>
      </c>
      <c r="AU57" s="142">
        <v>8</v>
      </c>
      <c r="AV57" s="62"/>
      <c r="AW57" s="63"/>
      <c r="AX57" s="63"/>
      <c r="AY57" s="64"/>
      <c r="AZ57" s="65"/>
      <c r="BA57" s="88"/>
      <c r="BB57" s="26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5.75" customHeight="1" x14ac:dyDescent="0.2">
      <c r="A58" s="92" t="s">
        <v>33</v>
      </c>
      <c r="B58" s="31" t="s">
        <v>32</v>
      </c>
      <c r="C58" s="32">
        <v>7</v>
      </c>
      <c r="D58" s="71"/>
      <c r="E58" s="72"/>
      <c r="F58" s="72"/>
      <c r="G58" s="94"/>
      <c r="H58" s="34"/>
      <c r="I58" s="36"/>
      <c r="J58" s="26"/>
      <c r="K58" s="1"/>
      <c r="L58" s="92" t="s">
        <v>33</v>
      </c>
      <c r="M58" s="31" t="s">
        <v>32</v>
      </c>
      <c r="N58" s="32">
        <v>8</v>
      </c>
      <c r="O58" s="71"/>
      <c r="P58" s="72"/>
      <c r="Q58" s="72"/>
      <c r="R58" s="94"/>
      <c r="S58" s="34"/>
      <c r="T58" s="36"/>
      <c r="U58" s="26"/>
      <c r="V58" s="1"/>
      <c r="W58" s="92" t="s">
        <v>33</v>
      </c>
      <c r="X58" s="31" t="s">
        <v>32</v>
      </c>
      <c r="Y58" s="32">
        <v>8</v>
      </c>
      <c r="Z58" s="71"/>
      <c r="AA58" s="72"/>
      <c r="AB58" s="72"/>
      <c r="AC58" s="94"/>
      <c r="AD58" s="34"/>
      <c r="AE58" s="36"/>
      <c r="AF58" s="26"/>
      <c r="AG58" s="1"/>
      <c r="AH58" s="92" t="s">
        <v>33</v>
      </c>
      <c r="AI58" s="31" t="s">
        <v>32</v>
      </c>
      <c r="AJ58" s="32">
        <v>8</v>
      </c>
      <c r="AK58" s="71"/>
      <c r="AL58" s="72"/>
      <c r="AM58" s="72"/>
      <c r="AN58" s="94"/>
      <c r="AO58" s="34"/>
      <c r="AP58" s="36"/>
      <c r="AQ58" s="26"/>
      <c r="AR58" s="1"/>
      <c r="AS58" s="92" t="s">
        <v>33</v>
      </c>
      <c r="AT58" s="31" t="s">
        <v>32</v>
      </c>
      <c r="AU58" s="32">
        <v>8</v>
      </c>
      <c r="AV58" s="71"/>
      <c r="AW58" s="72"/>
      <c r="AX58" s="72"/>
      <c r="AY58" s="94"/>
      <c r="AZ58" s="34"/>
      <c r="BA58" s="36"/>
      <c r="BB58" s="26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ht="15.75" customHeight="1" x14ac:dyDescent="0.2">
      <c r="A59" s="143" t="s">
        <v>34</v>
      </c>
      <c r="B59" s="31" t="s">
        <v>32</v>
      </c>
      <c r="C59" s="32">
        <v>7</v>
      </c>
      <c r="D59" s="71"/>
      <c r="E59" s="72"/>
      <c r="F59" s="72"/>
      <c r="G59" s="94"/>
      <c r="H59" s="34"/>
      <c r="I59" s="36"/>
      <c r="J59" s="26"/>
      <c r="K59" s="1"/>
      <c r="L59" s="143" t="s">
        <v>35</v>
      </c>
      <c r="M59" s="31" t="s">
        <v>32</v>
      </c>
      <c r="N59" s="32">
        <v>8</v>
      </c>
      <c r="O59" s="71"/>
      <c r="P59" s="72"/>
      <c r="Q59" s="72"/>
      <c r="R59" s="94"/>
      <c r="S59" s="34"/>
      <c r="T59" s="36"/>
      <c r="U59" s="26"/>
      <c r="V59" s="1"/>
      <c r="W59" s="143" t="s">
        <v>35</v>
      </c>
      <c r="X59" s="31" t="s">
        <v>32</v>
      </c>
      <c r="Y59" s="32">
        <v>8</v>
      </c>
      <c r="Z59" s="71"/>
      <c r="AA59" s="72"/>
      <c r="AB59" s="72"/>
      <c r="AC59" s="94"/>
      <c r="AD59" s="34"/>
      <c r="AE59" s="36"/>
      <c r="AF59" s="26"/>
      <c r="AG59" s="1"/>
      <c r="AH59" s="143" t="s">
        <v>35</v>
      </c>
      <c r="AI59" s="31" t="s">
        <v>32</v>
      </c>
      <c r="AJ59" s="32">
        <v>8</v>
      </c>
      <c r="AK59" s="71"/>
      <c r="AL59" s="72"/>
      <c r="AM59" s="72"/>
      <c r="AN59" s="94"/>
      <c r="AO59" s="34"/>
      <c r="AP59" s="36"/>
      <c r="AQ59" s="26"/>
      <c r="AR59" s="1"/>
      <c r="AS59" s="143" t="s">
        <v>35</v>
      </c>
      <c r="AT59" s="31" t="s">
        <v>32</v>
      </c>
      <c r="AU59" s="32">
        <v>8</v>
      </c>
      <c r="AV59" s="71"/>
      <c r="AW59" s="72"/>
      <c r="AX59" s="72"/>
      <c r="AY59" s="94"/>
      <c r="AZ59" s="34"/>
      <c r="BA59" s="36"/>
      <c r="BB59" s="26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ht="15.75" customHeight="1" x14ac:dyDescent="0.2">
      <c r="A60" s="144"/>
      <c r="B60" s="135"/>
      <c r="C60" s="72"/>
      <c r="D60" s="93"/>
      <c r="E60" s="81"/>
      <c r="F60" s="81"/>
      <c r="G60" s="136"/>
      <c r="H60" s="137"/>
      <c r="I60" s="138"/>
      <c r="J60" s="109"/>
      <c r="K60" s="1"/>
      <c r="L60" s="144"/>
      <c r="M60" s="135"/>
      <c r="N60" s="72"/>
      <c r="O60" s="93"/>
      <c r="P60" s="81"/>
      <c r="Q60" s="81"/>
      <c r="R60" s="136"/>
      <c r="S60" s="137"/>
      <c r="T60" s="138"/>
      <c r="U60" s="109"/>
      <c r="V60" s="1"/>
      <c r="W60" s="144"/>
      <c r="X60" s="31" t="s">
        <v>32</v>
      </c>
      <c r="Y60" s="145">
        <v>8</v>
      </c>
      <c r="Z60" s="93"/>
      <c r="AA60" s="81"/>
      <c r="AB60" s="81"/>
      <c r="AC60" s="136"/>
      <c r="AD60" s="137"/>
      <c r="AE60" s="138"/>
      <c r="AF60" s="109"/>
      <c r="AG60" s="1"/>
      <c r="AH60" s="144"/>
      <c r="AI60" s="31" t="s">
        <v>32</v>
      </c>
      <c r="AJ60" s="145">
        <v>8</v>
      </c>
      <c r="AK60" s="93"/>
      <c r="AL60" s="81"/>
      <c r="AM60" s="81"/>
      <c r="AN60" s="136"/>
      <c r="AO60" s="137"/>
      <c r="AP60" s="138"/>
      <c r="AQ60" s="109"/>
      <c r="AR60" s="1"/>
      <c r="AS60" s="144"/>
      <c r="AT60" s="31" t="s">
        <v>32</v>
      </c>
      <c r="AU60" s="145">
        <v>8</v>
      </c>
      <c r="AV60" s="93"/>
      <c r="AW60" s="81"/>
      <c r="AX60" s="81"/>
      <c r="AY60" s="136"/>
      <c r="AZ60" s="137"/>
      <c r="BA60" s="138"/>
      <c r="BB60" s="109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ht="15.75" customHeight="1" x14ac:dyDescent="0.2">
      <c r="A61" s="133"/>
      <c r="B61" s="135"/>
      <c r="C61" s="72"/>
      <c r="D61" s="93"/>
      <c r="E61" s="81"/>
      <c r="F61" s="81"/>
      <c r="G61" s="136"/>
      <c r="H61" s="137"/>
      <c r="I61" s="138"/>
      <c r="J61" s="109"/>
      <c r="K61" s="1"/>
      <c r="L61" s="133"/>
      <c r="M61" s="135"/>
      <c r="N61" s="72"/>
      <c r="O61" s="93"/>
      <c r="P61" s="81"/>
      <c r="Q61" s="81"/>
      <c r="R61" s="136"/>
      <c r="S61" s="137"/>
      <c r="T61" s="138"/>
      <c r="U61" s="109"/>
      <c r="V61" s="1"/>
      <c r="W61" s="133"/>
      <c r="X61" s="135"/>
      <c r="Y61" s="72"/>
      <c r="Z61" s="93"/>
      <c r="AA61" s="81"/>
      <c r="AB61" s="81"/>
      <c r="AC61" s="136"/>
      <c r="AD61" s="137"/>
      <c r="AE61" s="138"/>
      <c r="AF61" s="109"/>
      <c r="AG61" s="1"/>
      <c r="AH61" s="133"/>
      <c r="AI61" s="135"/>
      <c r="AJ61" s="72"/>
      <c r="AK61" s="93"/>
      <c r="AL61" s="81"/>
      <c r="AM61" s="81"/>
      <c r="AN61" s="136"/>
      <c r="AO61" s="137"/>
      <c r="AP61" s="138"/>
      <c r="AQ61" s="109"/>
      <c r="AR61" s="1"/>
      <c r="AS61" s="133"/>
      <c r="AT61" s="135"/>
      <c r="AU61" s="72"/>
      <c r="AV61" s="93"/>
      <c r="AW61" s="81"/>
      <c r="AX61" s="81"/>
      <c r="AY61" s="136"/>
      <c r="AZ61" s="137"/>
      <c r="BA61" s="138"/>
      <c r="BB61" s="109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ht="15.75" customHeight="1" x14ac:dyDescent="0.2">
      <c r="A62" s="139"/>
      <c r="B62" s="135"/>
      <c r="C62" s="72"/>
      <c r="D62" s="93"/>
      <c r="E62" s="81"/>
      <c r="F62" s="81"/>
      <c r="G62" s="136"/>
      <c r="H62" s="137"/>
      <c r="I62" s="138"/>
      <c r="J62" s="109"/>
      <c r="K62" s="1"/>
      <c r="L62" s="139"/>
      <c r="M62" s="135"/>
      <c r="N62" s="72"/>
      <c r="O62" s="93"/>
      <c r="P62" s="81"/>
      <c r="Q62" s="81"/>
      <c r="R62" s="136"/>
      <c r="S62" s="137"/>
      <c r="T62" s="138"/>
      <c r="U62" s="109"/>
      <c r="V62" s="1"/>
      <c r="W62" s="139"/>
      <c r="X62" s="135"/>
      <c r="Y62" s="72"/>
      <c r="Z62" s="93"/>
      <c r="AA62" s="81"/>
      <c r="AB62" s="81"/>
      <c r="AC62" s="136"/>
      <c r="AD62" s="137"/>
      <c r="AE62" s="138"/>
      <c r="AF62" s="109"/>
      <c r="AG62" s="1"/>
      <c r="AH62" s="139"/>
      <c r="AI62" s="135"/>
      <c r="AJ62" s="72"/>
      <c r="AK62" s="93"/>
      <c r="AL62" s="81"/>
      <c r="AM62" s="81"/>
      <c r="AN62" s="136"/>
      <c r="AO62" s="137"/>
      <c r="AP62" s="138"/>
      <c r="AQ62" s="109"/>
      <c r="AR62" s="1"/>
      <c r="AS62" s="139"/>
      <c r="AT62" s="135"/>
      <c r="AU62" s="72"/>
      <c r="AV62" s="93"/>
      <c r="AW62" s="81"/>
      <c r="AX62" s="81"/>
      <c r="AY62" s="136"/>
      <c r="AZ62" s="137"/>
      <c r="BA62" s="138"/>
      <c r="BB62" s="109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ht="15.75" customHeight="1" x14ac:dyDescent="0.2">
      <c r="A63" s="146"/>
      <c r="B63" s="116"/>
      <c r="C63" s="117"/>
      <c r="D63" s="147"/>
      <c r="E63" s="119"/>
      <c r="F63" s="119"/>
      <c r="G63" s="106"/>
      <c r="H63" s="107"/>
      <c r="I63" s="108"/>
      <c r="J63" s="120"/>
      <c r="K63" s="1"/>
      <c r="L63" s="146"/>
      <c r="M63" s="116"/>
      <c r="N63" s="117"/>
      <c r="O63" s="147"/>
      <c r="P63" s="119"/>
      <c r="Q63" s="119"/>
      <c r="R63" s="106"/>
      <c r="S63" s="107"/>
      <c r="T63" s="108"/>
      <c r="U63" s="120"/>
      <c r="V63" s="1"/>
      <c r="W63" s="146"/>
      <c r="X63" s="116"/>
      <c r="Y63" s="117"/>
      <c r="Z63" s="147"/>
      <c r="AA63" s="119"/>
      <c r="AB63" s="119"/>
      <c r="AC63" s="106"/>
      <c r="AD63" s="107"/>
      <c r="AE63" s="108"/>
      <c r="AF63" s="120"/>
      <c r="AG63" s="1"/>
      <c r="AH63" s="146"/>
      <c r="AI63" s="116"/>
      <c r="AJ63" s="117"/>
      <c r="AK63" s="147"/>
      <c r="AL63" s="119"/>
      <c r="AM63" s="119"/>
      <c r="AN63" s="106"/>
      <c r="AO63" s="107"/>
      <c r="AP63" s="108"/>
      <c r="AQ63" s="120"/>
      <c r="AR63" s="1"/>
      <c r="AS63" s="146"/>
      <c r="AT63" s="116"/>
      <c r="AU63" s="117"/>
      <c r="AV63" s="147"/>
      <c r="AW63" s="119"/>
      <c r="AX63" s="119"/>
      <c r="AY63" s="106"/>
      <c r="AZ63" s="107"/>
      <c r="BA63" s="108"/>
      <c r="BB63" s="120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ht="15.75" customHeight="1" x14ac:dyDescent="0.2">
      <c r="A64" s="141"/>
      <c r="B64" s="60">
        <v>15</v>
      </c>
      <c r="C64" s="61">
        <v>7</v>
      </c>
      <c r="D64" s="62">
        <f t="shared" ref="D64:D66" si="120">ROUND(IF(COUNT(B64,C64)=2, 1.031*EXP(-0.035*(B64+10-C64)), ""), 2)</f>
        <v>0.55000000000000004</v>
      </c>
      <c r="E64" s="63"/>
      <c r="F64" s="63"/>
      <c r="G64" s="64"/>
      <c r="H64" s="65"/>
      <c r="I64" s="88"/>
      <c r="J64" s="26"/>
      <c r="K64" s="1"/>
      <c r="L64" s="141"/>
      <c r="M64" s="60">
        <v>15</v>
      </c>
      <c r="N64" s="61">
        <v>7</v>
      </c>
      <c r="O64" s="62">
        <f t="shared" ref="O64:O66" si="121">ROUND(IF(COUNT(M64,N64)=2, 1.031*EXP(-0.035*(M64+10-N64)), ""), 2)</f>
        <v>0.55000000000000004</v>
      </c>
      <c r="P64" s="63"/>
      <c r="Q64" s="63"/>
      <c r="R64" s="64"/>
      <c r="S64" s="65"/>
      <c r="T64" s="88"/>
      <c r="U64" s="26"/>
      <c r="V64" s="1"/>
      <c r="W64" s="141"/>
      <c r="X64" s="60">
        <v>15</v>
      </c>
      <c r="Y64" s="61">
        <v>7</v>
      </c>
      <c r="Z64" s="62">
        <f t="shared" ref="Z64:Z66" si="122">ROUND(IF(COUNT(X64,Y64)=2, 1.031*EXP(-0.035*(X64+10-Y64)), ""), 2)</f>
        <v>0.55000000000000004</v>
      </c>
      <c r="AA64" s="63"/>
      <c r="AB64" s="63"/>
      <c r="AC64" s="64"/>
      <c r="AD64" s="65"/>
      <c r="AE64" s="88"/>
      <c r="AF64" s="26"/>
      <c r="AG64" s="1"/>
      <c r="AH64" s="141"/>
      <c r="AI64" s="60">
        <v>15</v>
      </c>
      <c r="AJ64" s="61">
        <v>8</v>
      </c>
      <c r="AK64" s="62">
        <f t="shared" ref="AK64:AK67" si="123">ROUND(IF(COUNT(AI64,AJ64)=2, 1.031*EXP(-0.035*(AI64+10-AJ64)), ""), 2)</f>
        <v>0.56999999999999995</v>
      </c>
      <c r="AL64" s="63"/>
      <c r="AM64" s="63"/>
      <c r="AN64" s="64"/>
      <c r="AO64" s="65"/>
      <c r="AP64" s="88"/>
      <c r="AQ64" s="26"/>
      <c r="AR64" s="1"/>
      <c r="AS64" s="141"/>
      <c r="AT64" s="60">
        <v>15</v>
      </c>
      <c r="AU64" s="61">
        <v>8</v>
      </c>
      <c r="AV64" s="62">
        <f t="shared" ref="AV64:AV67" si="124">ROUND(IF(COUNT(AT64,AU64)=2, 1.031*EXP(-0.035*(AT64+10-AU64)), ""), 2)</f>
        <v>0.56999999999999995</v>
      </c>
      <c r="AW64" s="63"/>
      <c r="AX64" s="63"/>
      <c r="AY64" s="64"/>
      <c r="AZ64" s="65"/>
      <c r="BA64" s="88"/>
      <c r="BB64" s="26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ht="15.75" customHeight="1" x14ac:dyDescent="0.2">
      <c r="A65" s="92" t="s">
        <v>36</v>
      </c>
      <c r="B65" s="37">
        <v>15</v>
      </c>
      <c r="C65" s="32">
        <v>7</v>
      </c>
      <c r="D65" s="71">
        <f t="shared" si="120"/>
        <v>0.55000000000000004</v>
      </c>
      <c r="E65" s="72"/>
      <c r="F65" s="72"/>
      <c r="G65" s="94"/>
      <c r="H65" s="34"/>
      <c r="I65" s="36"/>
      <c r="J65" s="26"/>
      <c r="K65" s="1"/>
      <c r="L65" s="92" t="s">
        <v>36</v>
      </c>
      <c r="M65" s="37">
        <v>15</v>
      </c>
      <c r="N65" s="32">
        <v>8</v>
      </c>
      <c r="O65" s="71">
        <f t="shared" si="121"/>
        <v>0.56999999999999995</v>
      </c>
      <c r="P65" s="72"/>
      <c r="Q65" s="72"/>
      <c r="R65" s="94"/>
      <c r="S65" s="34"/>
      <c r="T65" s="36"/>
      <c r="U65" s="26"/>
      <c r="V65" s="1"/>
      <c r="W65" s="92" t="s">
        <v>36</v>
      </c>
      <c r="X65" s="37">
        <v>15</v>
      </c>
      <c r="Y65" s="32">
        <v>8</v>
      </c>
      <c r="Z65" s="71">
        <f t="shared" si="122"/>
        <v>0.56999999999999995</v>
      </c>
      <c r="AA65" s="72"/>
      <c r="AB65" s="72"/>
      <c r="AC65" s="94"/>
      <c r="AD65" s="34"/>
      <c r="AE65" s="36"/>
      <c r="AF65" s="26"/>
      <c r="AG65" s="1"/>
      <c r="AH65" s="92" t="s">
        <v>36</v>
      </c>
      <c r="AI65" s="37">
        <v>15</v>
      </c>
      <c r="AJ65" s="32">
        <v>9</v>
      </c>
      <c r="AK65" s="71">
        <f t="shared" si="123"/>
        <v>0.59</v>
      </c>
      <c r="AL65" s="72"/>
      <c r="AM65" s="72"/>
      <c r="AN65" s="94"/>
      <c r="AO65" s="34"/>
      <c r="AP65" s="36"/>
      <c r="AQ65" s="26"/>
      <c r="AR65" s="1"/>
      <c r="AS65" s="92" t="s">
        <v>36</v>
      </c>
      <c r="AT65" s="37">
        <v>15</v>
      </c>
      <c r="AU65" s="32">
        <v>9</v>
      </c>
      <c r="AV65" s="71">
        <f t="shared" si="124"/>
        <v>0.59</v>
      </c>
      <c r="AW65" s="72"/>
      <c r="AX65" s="72"/>
      <c r="AY65" s="94"/>
      <c r="AZ65" s="34"/>
      <c r="BA65" s="36"/>
      <c r="BB65" s="26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ht="15.75" customHeight="1" x14ac:dyDescent="0.2">
      <c r="A66" s="144"/>
      <c r="B66" s="37">
        <v>15</v>
      </c>
      <c r="C66" s="32">
        <v>7</v>
      </c>
      <c r="D66" s="71">
        <f t="shared" si="120"/>
        <v>0.55000000000000004</v>
      </c>
      <c r="E66" s="72"/>
      <c r="F66" s="72"/>
      <c r="G66" s="94"/>
      <c r="H66" s="34"/>
      <c r="I66" s="36"/>
      <c r="J66" s="26"/>
      <c r="K66" s="1"/>
      <c r="L66" s="144"/>
      <c r="M66" s="37">
        <v>15</v>
      </c>
      <c r="N66" s="32">
        <v>8</v>
      </c>
      <c r="O66" s="71">
        <f t="shared" si="121"/>
        <v>0.56999999999999995</v>
      </c>
      <c r="P66" s="72"/>
      <c r="Q66" s="72"/>
      <c r="R66" s="94"/>
      <c r="S66" s="34"/>
      <c r="T66" s="36"/>
      <c r="U66" s="26"/>
      <c r="V66" s="1"/>
      <c r="W66" s="144"/>
      <c r="X66" s="37">
        <v>15</v>
      </c>
      <c r="Y66" s="148">
        <v>9</v>
      </c>
      <c r="Z66" s="71">
        <f t="shared" si="122"/>
        <v>0.59</v>
      </c>
      <c r="AA66" s="72"/>
      <c r="AB66" s="72"/>
      <c r="AC66" s="94"/>
      <c r="AD66" s="34"/>
      <c r="AE66" s="36"/>
      <c r="AF66" s="26"/>
      <c r="AG66" s="1"/>
      <c r="AH66" s="144"/>
      <c r="AI66" s="37">
        <v>15</v>
      </c>
      <c r="AJ66" s="32">
        <v>10</v>
      </c>
      <c r="AK66" s="71">
        <f t="shared" si="123"/>
        <v>0.61</v>
      </c>
      <c r="AL66" s="72"/>
      <c r="AM66" s="72"/>
      <c r="AN66" s="94"/>
      <c r="AO66" s="34"/>
      <c r="AP66" s="36"/>
      <c r="AQ66" s="26"/>
      <c r="AR66" s="1"/>
      <c r="AS66" s="144"/>
      <c r="AT66" s="37">
        <v>15</v>
      </c>
      <c r="AU66" s="32">
        <v>10</v>
      </c>
      <c r="AV66" s="71">
        <f t="shared" si="124"/>
        <v>0.61</v>
      </c>
      <c r="AW66" s="72"/>
      <c r="AX66" s="72"/>
      <c r="AY66" s="94"/>
      <c r="AZ66" s="34"/>
      <c r="BA66" s="36"/>
      <c r="BB66" s="26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.75" customHeight="1" x14ac:dyDescent="0.2">
      <c r="A67" s="144"/>
      <c r="B67" s="135"/>
      <c r="C67" s="72"/>
      <c r="D67" s="93"/>
      <c r="E67" s="81"/>
      <c r="F67" s="81"/>
      <c r="G67" s="136"/>
      <c r="H67" s="137"/>
      <c r="I67" s="138"/>
      <c r="J67" s="109"/>
      <c r="K67" s="1"/>
      <c r="L67" s="144"/>
      <c r="M67" s="135"/>
      <c r="N67" s="72"/>
      <c r="O67" s="93"/>
      <c r="P67" s="81"/>
      <c r="Q67" s="81"/>
      <c r="R67" s="136"/>
      <c r="S67" s="137"/>
      <c r="T67" s="138"/>
      <c r="U67" s="109"/>
      <c r="V67" s="1"/>
      <c r="W67" s="144"/>
      <c r="X67" s="135"/>
      <c r="Y67" s="72"/>
      <c r="Z67" s="93"/>
      <c r="AA67" s="81"/>
      <c r="AB67" s="81"/>
      <c r="AC67" s="136"/>
      <c r="AD67" s="137"/>
      <c r="AE67" s="138"/>
      <c r="AF67" s="109"/>
      <c r="AG67" s="1"/>
      <c r="AH67" s="144"/>
      <c r="AI67" s="149">
        <v>15</v>
      </c>
      <c r="AJ67" s="150">
        <v>9</v>
      </c>
      <c r="AK67" s="71">
        <f t="shared" si="123"/>
        <v>0.59</v>
      </c>
      <c r="AL67" s="81"/>
      <c r="AM67" s="81"/>
      <c r="AN67" s="136"/>
      <c r="AO67" s="137"/>
      <c r="AP67" s="138"/>
      <c r="AQ67" s="109"/>
      <c r="AR67" s="1"/>
      <c r="AS67" s="144"/>
      <c r="AT67" s="149">
        <v>15</v>
      </c>
      <c r="AU67" s="150">
        <v>9</v>
      </c>
      <c r="AV67" s="71">
        <f t="shared" si="124"/>
        <v>0.59</v>
      </c>
      <c r="AW67" s="81"/>
      <c r="AX67" s="81"/>
      <c r="AY67" s="136"/>
      <c r="AZ67" s="137"/>
      <c r="BA67" s="138"/>
      <c r="BB67" s="109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ht="15.75" customHeight="1" x14ac:dyDescent="0.2">
      <c r="A68" s="133"/>
      <c r="B68" s="135"/>
      <c r="C68" s="72"/>
      <c r="D68" s="93"/>
      <c r="E68" s="81"/>
      <c r="F68" s="81"/>
      <c r="G68" s="136"/>
      <c r="H68" s="137"/>
      <c r="I68" s="138"/>
      <c r="J68" s="109"/>
      <c r="K68" s="1"/>
      <c r="L68" s="133"/>
      <c r="M68" s="135"/>
      <c r="N68" s="72"/>
      <c r="O68" s="93"/>
      <c r="P68" s="81"/>
      <c r="Q68" s="81"/>
      <c r="R68" s="136"/>
      <c r="S68" s="137"/>
      <c r="T68" s="138"/>
      <c r="U68" s="109"/>
      <c r="V68" s="1"/>
      <c r="W68" s="133"/>
      <c r="X68" s="135"/>
      <c r="Y68" s="72"/>
      <c r="Z68" s="93"/>
      <c r="AA68" s="81"/>
      <c r="AB68" s="81"/>
      <c r="AC68" s="136"/>
      <c r="AD68" s="137"/>
      <c r="AE68" s="138"/>
      <c r="AF68" s="109"/>
      <c r="AG68" s="1"/>
      <c r="AH68" s="133"/>
      <c r="AI68" s="135"/>
      <c r="AJ68" s="72"/>
      <c r="AK68" s="93"/>
      <c r="AL68" s="81"/>
      <c r="AM68" s="81"/>
      <c r="AN68" s="136"/>
      <c r="AO68" s="137"/>
      <c r="AP68" s="138"/>
      <c r="AQ68" s="109"/>
      <c r="AR68" s="1"/>
      <c r="AS68" s="133"/>
      <c r="AT68" s="135"/>
      <c r="AU68" s="72"/>
      <c r="AV68" s="93"/>
      <c r="AW68" s="81"/>
      <c r="AX68" s="81"/>
      <c r="AY68" s="136"/>
      <c r="AZ68" s="137"/>
      <c r="BA68" s="138"/>
      <c r="BB68" s="109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ht="15.75" customHeight="1" x14ac:dyDescent="0.2">
      <c r="A69" s="139"/>
      <c r="B69" s="135"/>
      <c r="C69" s="72"/>
      <c r="D69" s="93"/>
      <c r="E69" s="81"/>
      <c r="F69" s="81"/>
      <c r="G69" s="136"/>
      <c r="H69" s="137"/>
      <c r="I69" s="138"/>
      <c r="J69" s="109"/>
      <c r="K69" s="1"/>
      <c r="L69" s="139"/>
      <c r="M69" s="135"/>
      <c r="N69" s="72"/>
      <c r="O69" s="93"/>
      <c r="P69" s="81"/>
      <c r="Q69" s="81"/>
      <c r="R69" s="136"/>
      <c r="S69" s="137"/>
      <c r="T69" s="138"/>
      <c r="U69" s="109"/>
      <c r="V69" s="1"/>
      <c r="W69" s="139"/>
      <c r="X69" s="135"/>
      <c r="Y69" s="72"/>
      <c r="Z69" s="93"/>
      <c r="AA69" s="81"/>
      <c r="AB69" s="81"/>
      <c r="AC69" s="136"/>
      <c r="AD69" s="137"/>
      <c r="AE69" s="138"/>
      <c r="AF69" s="109"/>
      <c r="AG69" s="1"/>
      <c r="AH69" s="139"/>
      <c r="AI69" s="135"/>
      <c r="AJ69" s="72"/>
      <c r="AK69" s="93"/>
      <c r="AL69" s="81"/>
      <c r="AM69" s="81"/>
      <c r="AN69" s="136"/>
      <c r="AO69" s="137"/>
      <c r="AP69" s="138"/>
      <c r="AQ69" s="109"/>
      <c r="AR69" s="1"/>
      <c r="AS69" s="139"/>
      <c r="AT69" s="135"/>
      <c r="AU69" s="72"/>
      <c r="AV69" s="93"/>
      <c r="AW69" s="81"/>
      <c r="AX69" s="81"/>
      <c r="AY69" s="136"/>
      <c r="AZ69" s="137"/>
      <c r="BA69" s="138"/>
      <c r="BB69" s="109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ht="15.75" customHeight="1" x14ac:dyDescent="0.2">
      <c r="A70" s="146"/>
      <c r="B70" s="116"/>
      <c r="C70" s="117"/>
      <c r="D70" s="147"/>
      <c r="E70" s="119"/>
      <c r="F70" s="119"/>
      <c r="G70" s="106"/>
      <c r="H70" s="107"/>
      <c r="I70" s="108"/>
      <c r="J70" s="120"/>
      <c r="K70" s="1"/>
      <c r="L70" s="146"/>
      <c r="M70" s="116"/>
      <c r="N70" s="117"/>
      <c r="O70" s="147"/>
      <c r="P70" s="119"/>
      <c r="Q70" s="119"/>
      <c r="R70" s="106"/>
      <c r="S70" s="107"/>
      <c r="T70" s="108"/>
      <c r="U70" s="120"/>
      <c r="V70" s="1"/>
      <c r="W70" s="146"/>
      <c r="X70" s="116"/>
      <c r="Y70" s="117"/>
      <c r="Z70" s="147"/>
      <c r="AA70" s="119"/>
      <c r="AB70" s="119"/>
      <c r="AC70" s="106"/>
      <c r="AD70" s="107"/>
      <c r="AE70" s="108"/>
      <c r="AF70" s="120"/>
      <c r="AG70" s="1"/>
      <c r="AH70" s="146"/>
      <c r="AI70" s="116"/>
      <c r="AJ70" s="117"/>
      <c r="AK70" s="147"/>
      <c r="AL70" s="119"/>
      <c r="AM70" s="119"/>
      <c r="AN70" s="106"/>
      <c r="AO70" s="107"/>
      <c r="AP70" s="108"/>
      <c r="AQ70" s="120"/>
      <c r="AR70" s="1"/>
      <c r="AS70" s="146"/>
      <c r="AT70" s="116"/>
      <c r="AU70" s="117"/>
      <c r="AV70" s="147"/>
      <c r="AW70" s="119"/>
      <c r="AX70" s="119"/>
      <c r="AY70" s="106"/>
      <c r="AZ70" s="107"/>
      <c r="BA70" s="108"/>
      <c r="BB70" s="120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ht="16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2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2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2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2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2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2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2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2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2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2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2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2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ht="24" customHeight="1" x14ac:dyDescent="0.2">
      <c r="A77" s="7" t="s">
        <v>37</v>
      </c>
      <c r="B77" s="6"/>
      <c r="C77" s="6"/>
      <c r="D77" s="6"/>
      <c r="E77" s="6"/>
      <c r="F77" s="6"/>
      <c r="G77" s="6"/>
      <c r="H77" s="6"/>
      <c r="I77" s="6"/>
      <c r="J77" s="6"/>
      <c r="K77" s="1"/>
      <c r="L77" s="7" t="s">
        <v>37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7" t="s">
        <v>37</v>
      </c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7" t="s">
        <v>37</v>
      </c>
      <c r="AI77" s="6"/>
      <c r="AJ77" s="6"/>
      <c r="AK77" s="6"/>
      <c r="AL77" s="6"/>
      <c r="AM77" s="6"/>
      <c r="AN77" s="6"/>
      <c r="AO77" s="6"/>
      <c r="AP77" s="2"/>
      <c r="AQ77" s="6"/>
      <c r="AR77" s="6"/>
      <c r="AS77" s="7" t="s">
        <v>37</v>
      </c>
      <c r="AT77" s="6"/>
      <c r="AU77" s="6"/>
      <c r="AV77" s="6"/>
      <c r="AW77" s="6"/>
      <c r="AX77" s="6"/>
      <c r="AY77" s="6"/>
      <c r="AZ77" s="6"/>
      <c r="BA77" s="2"/>
      <c r="BB77" s="6"/>
      <c r="BC77" s="6"/>
      <c r="BD77" s="6"/>
      <c r="BE77" s="6"/>
      <c r="BF77" s="6"/>
      <c r="BG77" s="6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1:71" ht="15.75" customHeight="1" x14ac:dyDescent="0.2">
      <c r="A78" s="121" t="s">
        <v>27</v>
      </c>
      <c r="B78" s="9" t="s">
        <v>9</v>
      </c>
      <c r="C78" s="10" t="s">
        <v>10</v>
      </c>
      <c r="D78" s="11" t="s">
        <v>11</v>
      </c>
      <c r="E78" s="11" t="s">
        <v>12</v>
      </c>
      <c r="F78" s="11" t="s">
        <v>13</v>
      </c>
      <c r="G78" s="12" t="s">
        <v>14</v>
      </c>
      <c r="H78" s="12" t="s">
        <v>15</v>
      </c>
      <c r="I78" s="13" t="s">
        <v>16</v>
      </c>
      <c r="J78" s="14" t="s">
        <v>17</v>
      </c>
      <c r="K78" s="1"/>
      <c r="L78" s="121" t="s">
        <v>27</v>
      </c>
      <c r="M78" s="9" t="s">
        <v>9</v>
      </c>
      <c r="N78" s="10" t="s">
        <v>10</v>
      </c>
      <c r="O78" s="11" t="s">
        <v>11</v>
      </c>
      <c r="P78" s="11" t="s">
        <v>12</v>
      </c>
      <c r="Q78" s="11" t="s">
        <v>13</v>
      </c>
      <c r="R78" s="12" t="s">
        <v>14</v>
      </c>
      <c r="S78" s="12" t="s">
        <v>15</v>
      </c>
      <c r="T78" s="13" t="s">
        <v>16</v>
      </c>
      <c r="U78" s="14" t="s">
        <v>17</v>
      </c>
      <c r="V78" s="1"/>
      <c r="W78" s="121" t="s">
        <v>27</v>
      </c>
      <c r="X78" s="9" t="s">
        <v>9</v>
      </c>
      <c r="Y78" s="10" t="s">
        <v>10</v>
      </c>
      <c r="Z78" s="11" t="s">
        <v>11</v>
      </c>
      <c r="AA78" s="11" t="s">
        <v>12</v>
      </c>
      <c r="AB78" s="11" t="s">
        <v>13</v>
      </c>
      <c r="AC78" s="12" t="s">
        <v>14</v>
      </c>
      <c r="AD78" s="12" t="s">
        <v>15</v>
      </c>
      <c r="AE78" s="13" t="s">
        <v>16</v>
      </c>
      <c r="AF78" s="14" t="s">
        <v>17</v>
      </c>
      <c r="AG78" s="1"/>
      <c r="AH78" s="121" t="s">
        <v>27</v>
      </c>
      <c r="AI78" s="9" t="s">
        <v>9</v>
      </c>
      <c r="AJ78" s="10" t="s">
        <v>10</v>
      </c>
      <c r="AK78" s="11" t="s">
        <v>11</v>
      </c>
      <c r="AL78" s="11" t="s">
        <v>12</v>
      </c>
      <c r="AM78" s="11" t="s">
        <v>13</v>
      </c>
      <c r="AN78" s="12" t="s">
        <v>14</v>
      </c>
      <c r="AO78" s="12" t="s">
        <v>15</v>
      </c>
      <c r="AP78" s="16" t="s">
        <v>16</v>
      </c>
      <c r="AQ78" s="14" t="s">
        <v>17</v>
      </c>
      <c r="AR78" s="1"/>
      <c r="AS78" s="121" t="s">
        <v>27</v>
      </c>
      <c r="AT78" s="9" t="s">
        <v>9</v>
      </c>
      <c r="AU78" s="10" t="s">
        <v>10</v>
      </c>
      <c r="AV78" s="11" t="s">
        <v>11</v>
      </c>
      <c r="AW78" s="11" t="s">
        <v>12</v>
      </c>
      <c r="AX78" s="11" t="s">
        <v>13</v>
      </c>
      <c r="AY78" s="12" t="s">
        <v>14</v>
      </c>
      <c r="AZ78" s="12" t="s">
        <v>15</v>
      </c>
      <c r="BA78" s="16" t="s">
        <v>16</v>
      </c>
      <c r="BB78" s="14" t="s">
        <v>17</v>
      </c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ht="15.75" customHeight="1" x14ac:dyDescent="0.2">
      <c r="A79" s="17"/>
      <c r="B79" s="27">
        <v>7</v>
      </c>
      <c r="C79" s="19">
        <v>6</v>
      </c>
      <c r="D79" s="20">
        <f t="shared" ref="D79:D81" si="125">ROUND(IF(COUNT(B79,C79)=2, 1.031*EXP(-0.035*(B79+10-C79)), ""), 2)</f>
        <v>0.7</v>
      </c>
      <c r="E79" s="21">
        <f t="shared" ref="E79:E81" si="126">2.5*ROUND(((0.98*($A$82*D79))/2.5), 0)</f>
        <v>0</v>
      </c>
      <c r="F79" s="21">
        <f t="shared" ref="F79:F81" si="127">2.5*ROUND(((1.02*($A$82*D79))/2.5), 0)</f>
        <v>0</v>
      </c>
      <c r="G79" s="22"/>
      <c r="H79" s="22"/>
      <c r="I79" s="23"/>
      <c r="J79" s="24" t="e">
        <f t="shared" ref="J79:J82" si="128">ROUND(G79/(ROUND(IF(COUNT(H79,I79)=2, 1.031*EXP(-0.035*(H79+10-I79)), ""), 2)),1)</f>
        <v>#VALUE!</v>
      </c>
      <c r="K79" s="1"/>
      <c r="L79" s="17"/>
      <c r="M79" s="27">
        <v>7</v>
      </c>
      <c r="N79" s="19">
        <v>6</v>
      </c>
      <c r="O79" s="20">
        <f t="shared" ref="O79:O82" si="129">ROUND(IF(COUNT(M79,N79)=2, 1.031*EXP(-0.035*(M79+10-N79)), ""), 2)</f>
        <v>0.7</v>
      </c>
      <c r="P79" s="21" t="e">
        <f t="shared" ref="P79:P82" si="130">2.5*ROUND(((0.98*($L$82*O79))/2.5), 0)</f>
        <v>#VALUE!</v>
      </c>
      <c r="Q79" s="21" t="e">
        <f t="shared" ref="Q79:Q82" si="131">2.5*ROUND(((1.02*($L$82*O79))/2.5), 0)</f>
        <v>#VALUE!</v>
      </c>
      <c r="R79" s="22"/>
      <c r="S79" s="22"/>
      <c r="T79" s="25"/>
      <c r="U79" s="26" t="e">
        <f t="shared" ref="U79:U82" si="132">ROUND(R79/(ROUND(IF(COUNT(S79,T79)=2, 1.031*EXP(-0.035*(S79+10-T79)), ""), 2)),1)</f>
        <v>#VALUE!</v>
      </c>
      <c r="V79" s="1"/>
      <c r="W79" s="17"/>
      <c r="X79" s="27">
        <v>7</v>
      </c>
      <c r="Y79" s="19">
        <v>6</v>
      </c>
      <c r="Z79" s="20">
        <f t="shared" ref="Z79:Z83" si="133">ROUND(IF(COUNT(X79,Y79)=2, 1.031*EXP(-0.035*(X79+10-Y79)), ""), 2)</f>
        <v>0.7</v>
      </c>
      <c r="AA79" s="21" t="e">
        <f>2.5*ROUND(((0.98*($W82*Z79))/2.5), 0)</f>
        <v>#VALUE!</v>
      </c>
      <c r="AB79" s="21" t="e">
        <f t="shared" ref="AB79:AB83" si="134">2.5*ROUND(((1.02*($W$82*Z79))/2.5), 0)</f>
        <v>#VALUE!</v>
      </c>
      <c r="AC79" s="22"/>
      <c r="AD79" s="22"/>
      <c r="AE79" s="25"/>
      <c r="AF79" s="26" t="e">
        <f t="shared" ref="AF79:AF82" si="135">ROUND(AC79/(ROUND(IF(COUNT(AD79,AE79)=2, 1.031*EXP(-0.035*(AD79+10-AE79)), ""), 2)),1)</f>
        <v>#VALUE!</v>
      </c>
      <c r="AG79" s="1"/>
      <c r="AH79" s="17"/>
      <c r="AI79" s="27">
        <v>5</v>
      </c>
      <c r="AJ79" s="19">
        <v>7</v>
      </c>
      <c r="AK79" s="20">
        <f t="shared" ref="AK79:AK83" si="136">ROUND(IF(COUNT(AI79,AJ79)=2, 1.031*EXP(-0.035*(AI79+10-AJ79)), ""), 2)</f>
        <v>0.78</v>
      </c>
      <c r="AL79" s="21" t="e">
        <f t="shared" ref="AL79:AL83" si="137">2.5*ROUND(((0.98*($AH$82*AK79))/2.5), 0)</f>
        <v>#VALUE!</v>
      </c>
      <c r="AM79" s="21" t="e">
        <f t="shared" ref="AM79:AM83" si="138">2.5*ROUND(((1.02*($AH$82*AK79))/2.5), 0)</f>
        <v>#VALUE!</v>
      </c>
      <c r="AN79" s="28"/>
      <c r="AO79" s="28"/>
      <c r="AP79" s="29"/>
      <c r="AQ79" s="26" t="e">
        <f t="shared" ref="AQ79:AQ83" si="139">ROUND(AN79/(ROUND(IF(COUNT(AO79,AP79)=2, 1.031*EXP(-0.035*(AO79+10-AP79)), ""), 2)),1)</f>
        <v>#VALUE!</v>
      </c>
      <c r="AR79" s="1"/>
      <c r="AS79" s="17"/>
      <c r="AT79" s="27">
        <v>5</v>
      </c>
      <c r="AU79" s="19">
        <v>7</v>
      </c>
      <c r="AV79" s="20">
        <f t="shared" ref="AV79:AV83" si="140">ROUND(IF(COUNT(AT79,AU79)=2, 1.031*EXP(-0.035*(AT79+10-AU79)), ""), 2)</f>
        <v>0.78</v>
      </c>
      <c r="AW79" s="21" t="e">
        <f t="shared" ref="AW79:AW83" si="141">2.5*ROUND(((0.98*($AS$82*AV79))/2.5), 0)</f>
        <v>#VALUE!</v>
      </c>
      <c r="AX79" s="21" t="e">
        <f t="shared" ref="AX79:AX83" si="142">2.5*ROUND(((1.02*($AS$82*AV79))/2.5), 0)</f>
        <v>#VALUE!</v>
      </c>
      <c r="AY79" s="28"/>
      <c r="AZ79" s="28"/>
      <c r="BA79" s="29"/>
      <c r="BB79" s="26" t="e">
        <f t="shared" ref="BB79:BB83" si="143">ROUND(AY79/(ROUND(IF(COUNT(AZ79,BA79)=2, 1.031*EXP(-0.035*(AZ79+10-BA79)), ""), 2)),1)</f>
        <v>#VALUE!</v>
      </c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ht="15.75" customHeight="1" x14ac:dyDescent="0.2">
      <c r="A80" s="92" t="s">
        <v>38</v>
      </c>
      <c r="B80" s="37">
        <v>7</v>
      </c>
      <c r="C80" s="32">
        <v>7</v>
      </c>
      <c r="D80" s="33">
        <f t="shared" si="125"/>
        <v>0.73</v>
      </c>
      <c r="E80" s="21">
        <f t="shared" si="126"/>
        <v>0</v>
      </c>
      <c r="F80" s="21">
        <f t="shared" si="127"/>
        <v>0</v>
      </c>
      <c r="G80" s="34"/>
      <c r="H80" s="34"/>
      <c r="I80" s="35"/>
      <c r="J80" s="24" t="e">
        <f t="shared" si="128"/>
        <v>#VALUE!</v>
      </c>
      <c r="K80" s="1"/>
      <c r="L80" s="92" t="s">
        <v>38</v>
      </c>
      <c r="M80" s="37">
        <v>7</v>
      </c>
      <c r="N80" s="32">
        <v>7</v>
      </c>
      <c r="O80" s="33">
        <f t="shared" si="129"/>
        <v>0.73</v>
      </c>
      <c r="P80" s="21" t="e">
        <f t="shared" si="130"/>
        <v>#VALUE!</v>
      </c>
      <c r="Q80" s="21" t="e">
        <f t="shared" si="131"/>
        <v>#VALUE!</v>
      </c>
      <c r="R80" s="34"/>
      <c r="S80" s="34"/>
      <c r="T80" s="36"/>
      <c r="U80" s="26" t="e">
        <f t="shared" si="132"/>
        <v>#VALUE!</v>
      </c>
      <c r="V80" s="1"/>
      <c r="W80" s="92" t="s">
        <v>38</v>
      </c>
      <c r="X80" s="37">
        <v>7</v>
      </c>
      <c r="Y80" s="32">
        <v>7</v>
      </c>
      <c r="Z80" s="33">
        <f t="shared" si="133"/>
        <v>0.73</v>
      </c>
      <c r="AA80" s="21" t="e">
        <f>2.5*ROUND(((0.98*($W82*Z80))/2.5), 0)</f>
        <v>#VALUE!</v>
      </c>
      <c r="AB80" s="21" t="e">
        <f t="shared" si="134"/>
        <v>#VALUE!</v>
      </c>
      <c r="AC80" s="34"/>
      <c r="AD80" s="34"/>
      <c r="AE80" s="36"/>
      <c r="AF80" s="26" t="e">
        <f t="shared" si="135"/>
        <v>#VALUE!</v>
      </c>
      <c r="AG80" s="1"/>
      <c r="AH80" s="92" t="s">
        <v>38</v>
      </c>
      <c r="AI80" s="37">
        <v>5</v>
      </c>
      <c r="AJ80" s="32">
        <v>8</v>
      </c>
      <c r="AK80" s="33">
        <f t="shared" si="136"/>
        <v>0.81</v>
      </c>
      <c r="AL80" s="21" t="e">
        <f t="shared" si="137"/>
        <v>#VALUE!</v>
      </c>
      <c r="AM80" s="21" t="e">
        <f t="shared" si="138"/>
        <v>#VALUE!</v>
      </c>
      <c r="AN80" s="38"/>
      <c r="AO80" s="38"/>
      <c r="AP80" s="43"/>
      <c r="AQ80" s="26" t="e">
        <f t="shared" si="139"/>
        <v>#VALUE!</v>
      </c>
      <c r="AR80" s="1"/>
      <c r="AS80" s="92" t="s">
        <v>38</v>
      </c>
      <c r="AT80" s="37">
        <v>5</v>
      </c>
      <c r="AU80" s="32">
        <v>8</v>
      </c>
      <c r="AV80" s="33">
        <f t="shared" si="140"/>
        <v>0.81</v>
      </c>
      <c r="AW80" s="21" t="e">
        <f t="shared" si="141"/>
        <v>#VALUE!</v>
      </c>
      <c r="AX80" s="21" t="e">
        <f t="shared" si="142"/>
        <v>#VALUE!</v>
      </c>
      <c r="AY80" s="38"/>
      <c r="AZ80" s="38"/>
      <c r="BA80" s="43"/>
      <c r="BB80" s="26" t="e">
        <f t="shared" si="143"/>
        <v>#VALUE!</v>
      </c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ht="15.75" customHeight="1" x14ac:dyDescent="0.2">
      <c r="A81" s="151" t="s">
        <v>17</v>
      </c>
      <c r="B81" s="37">
        <v>7</v>
      </c>
      <c r="C81" s="32">
        <v>7</v>
      </c>
      <c r="D81" s="33">
        <f t="shared" si="125"/>
        <v>0.73</v>
      </c>
      <c r="E81" s="21">
        <f t="shared" si="126"/>
        <v>0</v>
      </c>
      <c r="F81" s="21">
        <f t="shared" si="127"/>
        <v>0</v>
      </c>
      <c r="G81" s="34"/>
      <c r="H81" s="34"/>
      <c r="I81" s="35"/>
      <c r="J81" s="24" t="e">
        <f t="shared" si="128"/>
        <v>#VALUE!</v>
      </c>
      <c r="K81" s="1"/>
      <c r="L81" s="152" t="s">
        <v>17</v>
      </c>
      <c r="M81" s="37">
        <v>7</v>
      </c>
      <c r="N81" s="32">
        <v>8</v>
      </c>
      <c r="O81" s="33">
        <f t="shared" si="129"/>
        <v>0.75</v>
      </c>
      <c r="P81" s="21" t="e">
        <f t="shared" si="130"/>
        <v>#VALUE!</v>
      </c>
      <c r="Q81" s="21" t="e">
        <f t="shared" si="131"/>
        <v>#VALUE!</v>
      </c>
      <c r="R81" s="22"/>
      <c r="S81" s="22"/>
      <c r="T81" s="25"/>
      <c r="U81" s="26" t="e">
        <f t="shared" si="132"/>
        <v>#VALUE!</v>
      </c>
      <c r="V81" s="1"/>
      <c r="W81" s="152" t="s">
        <v>17</v>
      </c>
      <c r="X81" s="37">
        <v>7</v>
      </c>
      <c r="Y81" s="32">
        <v>8</v>
      </c>
      <c r="Z81" s="33">
        <f t="shared" si="133"/>
        <v>0.75</v>
      </c>
      <c r="AA81" s="21" t="e">
        <f>2.5*ROUND(((0.98*($W82*Z81))/2.5), 0)</f>
        <v>#VALUE!</v>
      </c>
      <c r="AB81" s="21" t="e">
        <f t="shared" si="134"/>
        <v>#VALUE!</v>
      </c>
      <c r="AC81" s="22"/>
      <c r="AD81" s="22"/>
      <c r="AE81" s="25"/>
      <c r="AF81" s="26" t="e">
        <f t="shared" si="135"/>
        <v>#VALUE!</v>
      </c>
      <c r="AG81" s="1"/>
      <c r="AH81" s="152" t="s">
        <v>17</v>
      </c>
      <c r="AI81" s="37">
        <v>5</v>
      </c>
      <c r="AJ81" s="32">
        <v>9</v>
      </c>
      <c r="AK81" s="33">
        <f t="shared" si="136"/>
        <v>0.84</v>
      </c>
      <c r="AL81" s="21" t="e">
        <f t="shared" si="137"/>
        <v>#VALUE!</v>
      </c>
      <c r="AM81" s="21" t="e">
        <f t="shared" si="138"/>
        <v>#VALUE!</v>
      </c>
      <c r="AN81" s="28"/>
      <c r="AO81" s="28"/>
      <c r="AP81" s="29"/>
      <c r="AQ81" s="26" t="e">
        <f t="shared" si="139"/>
        <v>#VALUE!</v>
      </c>
      <c r="AR81" s="1"/>
      <c r="AS81" s="152" t="s">
        <v>17</v>
      </c>
      <c r="AT81" s="37">
        <v>5</v>
      </c>
      <c r="AU81" s="32">
        <v>9</v>
      </c>
      <c r="AV81" s="33">
        <f t="shared" si="140"/>
        <v>0.84</v>
      </c>
      <c r="AW81" s="21" t="e">
        <f t="shared" si="141"/>
        <v>#VALUE!</v>
      </c>
      <c r="AX81" s="21" t="e">
        <f t="shared" si="142"/>
        <v>#VALUE!</v>
      </c>
      <c r="AY81" s="28"/>
      <c r="AZ81" s="28"/>
      <c r="BA81" s="29"/>
      <c r="BB81" s="26" t="e">
        <f t="shared" si="143"/>
        <v>#VALUE!</v>
      </c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ht="15.75" customHeight="1" x14ac:dyDescent="0.2">
      <c r="A82" s="153"/>
      <c r="B82" s="46"/>
      <c r="C82" s="32"/>
      <c r="D82" s="33"/>
      <c r="E82" s="21"/>
      <c r="F82" s="21"/>
      <c r="G82" s="34"/>
      <c r="H82" s="34"/>
      <c r="I82" s="35"/>
      <c r="J82" s="24" t="e">
        <f t="shared" si="128"/>
        <v>#VALUE!</v>
      </c>
      <c r="K82" s="1"/>
      <c r="L82" s="42" t="e">
        <f>AVERAGE(J79,J81,J82)</f>
        <v>#VALUE!</v>
      </c>
      <c r="M82" s="37">
        <v>7</v>
      </c>
      <c r="N82" s="32">
        <v>8</v>
      </c>
      <c r="O82" s="33">
        <f t="shared" si="129"/>
        <v>0.75</v>
      </c>
      <c r="P82" s="21" t="e">
        <f t="shared" si="130"/>
        <v>#VALUE!</v>
      </c>
      <c r="Q82" s="21" t="e">
        <f t="shared" si="131"/>
        <v>#VALUE!</v>
      </c>
      <c r="R82" s="34"/>
      <c r="S82" s="34"/>
      <c r="T82" s="36"/>
      <c r="U82" s="26" t="e">
        <f t="shared" si="132"/>
        <v>#VALUE!</v>
      </c>
      <c r="V82" s="1"/>
      <c r="W82" s="42" t="e">
        <f>AVERAGE(U79,U81,U82)</f>
        <v>#VALUE!</v>
      </c>
      <c r="X82" s="37">
        <v>7</v>
      </c>
      <c r="Y82" s="32">
        <v>8</v>
      </c>
      <c r="Z82" s="33">
        <f t="shared" si="133"/>
        <v>0.75</v>
      </c>
      <c r="AA82" s="21" t="e">
        <f>2.5*ROUND(((0.98*($W82*Z82))/2.5), 0)</f>
        <v>#VALUE!</v>
      </c>
      <c r="AB82" s="21" t="e">
        <f t="shared" si="134"/>
        <v>#VALUE!</v>
      </c>
      <c r="AC82" s="34"/>
      <c r="AD82" s="34"/>
      <c r="AE82" s="36"/>
      <c r="AF82" s="26" t="e">
        <f t="shared" si="135"/>
        <v>#VALUE!</v>
      </c>
      <c r="AG82" s="1"/>
      <c r="AH82" s="42" t="e">
        <f>AVERAGE(AF79,AF81,AF82)</f>
        <v>#VALUE!</v>
      </c>
      <c r="AI82" s="37">
        <v>5</v>
      </c>
      <c r="AJ82" s="32">
        <v>8</v>
      </c>
      <c r="AK82" s="33">
        <f t="shared" si="136"/>
        <v>0.81</v>
      </c>
      <c r="AL82" s="21" t="e">
        <f t="shared" si="137"/>
        <v>#VALUE!</v>
      </c>
      <c r="AM82" s="21" t="e">
        <f t="shared" si="138"/>
        <v>#VALUE!</v>
      </c>
      <c r="AN82" s="34"/>
      <c r="AO82" s="34"/>
      <c r="AP82" s="52"/>
      <c r="AQ82" s="26" t="e">
        <f t="shared" si="139"/>
        <v>#VALUE!</v>
      </c>
      <c r="AR82" s="1"/>
      <c r="AS82" s="42" t="e">
        <f>AVERAGE(AQ79,AQ81,AQ82)</f>
        <v>#VALUE!</v>
      </c>
      <c r="AT82" s="37">
        <v>5</v>
      </c>
      <c r="AU82" s="32">
        <v>8</v>
      </c>
      <c r="AV82" s="33">
        <f t="shared" si="140"/>
        <v>0.81</v>
      </c>
      <c r="AW82" s="21" t="e">
        <f t="shared" si="141"/>
        <v>#VALUE!</v>
      </c>
      <c r="AX82" s="21" t="e">
        <f t="shared" si="142"/>
        <v>#VALUE!</v>
      </c>
      <c r="AY82" s="34"/>
      <c r="AZ82" s="34"/>
      <c r="BA82" s="52"/>
      <c r="BB82" s="26" t="e">
        <f t="shared" si="143"/>
        <v>#VALUE!</v>
      </c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ht="15.75" customHeight="1" x14ac:dyDescent="0.2">
      <c r="A83" s="48"/>
      <c r="B83" s="49"/>
      <c r="C83" s="50"/>
      <c r="D83" s="33"/>
      <c r="E83" s="50"/>
      <c r="F83" s="50"/>
      <c r="G83" s="34"/>
      <c r="H83" s="34"/>
      <c r="I83" s="35"/>
      <c r="J83" s="24"/>
      <c r="K83" s="1"/>
      <c r="L83" s="51"/>
      <c r="M83" s="49"/>
      <c r="N83" s="50"/>
      <c r="O83" s="33"/>
      <c r="P83" s="50"/>
      <c r="Q83" s="50"/>
      <c r="R83" s="34"/>
      <c r="S83" s="34"/>
      <c r="T83" s="36"/>
      <c r="U83" s="26"/>
      <c r="V83" s="1"/>
      <c r="W83" s="51"/>
      <c r="X83" s="37">
        <v>7</v>
      </c>
      <c r="Y83" s="32">
        <v>8</v>
      </c>
      <c r="Z83" s="33">
        <f t="shared" si="133"/>
        <v>0.75</v>
      </c>
      <c r="AA83" s="21" t="e">
        <f>2.5*ROUND(((0.98*($W82*Z83))/2.5), 0)</f>
        <v>#VALUE!</v>
      </c>
      <c r="AB83" s="21" t="e">
        <f t="shared" si="134"/>
        <v>#VALUE!</v>
      </c>
      <c r="AC83" s="34"/>
      <c r="AD83" s="34"/>
      <c r="AE83" s="36"/>
      <c r="AF83" s="26"/>
      <c r="AG83" s="1"/>
      <c r="AH83" s="51"/>
      <c r="AI83" s="37">
        <v>5</v>
      </c>
      <c r="AJ83" s="32">
        <v>8</v>
      </c>
      <c r="AK83" s="33">
        <f t="shared" si="136"/>
        <v>0.81</v>
      </c>
      <c r="AL83" s="21" t="e">
        <f t="shared" si="137"/>
        <v>#VALUE!</v>
      </c>
      <c r="AM83" s="21" t="e">
        <f t="shared" si="138"/>
        <v>#VALUE!</v>
      </c>
      <c r="AN83" s="34"/>
      <c r="AO83" s="34"/>
      <c r="AP83" s="52"/>
      <c r="AQ83" s="26" t="e">
        <f t="shared" si="139"/>
        <v>#VALUE!</v>
      </c>
      <c r="AR83" s="1"/>
      <c r="AS83" s="51"/>
      <c r="AT83" s="37">
        <v>5</v>
      </c>
      <c r="AU83" s="32">
        <v>8</v>
      </c>
      <c r="AV83" s="33">
        <f t="shared" si="140"/>
        <v>0.81</v>
      </c>
      <c r="AW83" s="21" t="e">
        <f t="shared" si="141"/>
        <v>#VALUE!</v>
      </c>
      <c r="AX83" s="21" t="e">
        <f t="shared" si="142"/>
        <v>#VALUE!</v>
      </c>
      <c r="AY83" s="34"/>
      <c r="AZ83" s="34"/>
      <c r="BA83" s="52"/>
      <c r="BB83" s="26" t="e">
        <f t="shared" si="143"/>
        <v>#VALUE!</v>
      </c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ht="15.75" customHeight="1" x14ac:dyDescent="0.2">
      <c r="A84" s="53"/>
      <c r="B84" s="49"/>
      <c r="C84" s="50"/>
      <c r="D84" s="33"/>
      <c r="E84" s="50"/>
      <c r="F84" s="50"/>
      <c r="G84" s="34"/>
      <c r="H84" s="34"/>
      <c r="I84" s="35"/>
      <c r="J84" s="24"/>
      <c r="K84" s="1"/>
      <c r="L84" s="53"/>
      <c r="M84" s="49"/>
      <c r="N84" s="50"/>
      <c r="O84" s="33"/>
      <c r="P84" s="50"/>
      <c r="Q84" s="50"/>
      <c r="R84" s="34"/>
      <c r="S84" s="34"/>
      <c r="T84" s="36"/>
      <c r="U84" s="26"/>
      <c r="V84" s="1"/>
      <c r="W84" s="53"/>
      <c r="X84" s="49"/>
      <c r="Y84" s="50"/>
      <c r="Z84" s="33"/>
      <c r="AA84" s="50"/>
      <c r="AB84" s="50"/>
      <c r="AC84" s="34"/>
      <c r="AD84" s="34"/>
      <c r="AE84" s="36"/>
      <c r="AF84" s="26"/>
      <c r="AG84" s="1"/>
      <c r="AH84" s="53"/>
      <c r="AI84" s="49"/>
      <c r="AJ84" s="50"/>
      <c r="AK84" s="33"/>
      <c r="AL84" s="50"/>
      <c r="AM84" s="50"/>
      <c r="AN84" s="34"/>
      <c r="AO84" s="34"/>
      <c r="AP84" s="52"/>
      <c r="AQ84" s="26"/>
      <c r="AR84" s="1"/>
      <c r="AS84" s="53"/>
      <c r="AT84" s="49"/>
      <c r="AU84" s="50"/>
      <c r="AV84" s="33"/>
      <c r="AW84" s="50"/>
      <c r="AX84" s="50"/>
      <c r="AY84" s="34"/>
      <c r="AZ84" s="34"/>
      <c r="BA84" s="52"/>
      <c r="BB84" s="26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ht="15.75" customHeight="1" x14ac:dyDescent="0.2">
      <c r="A85" s="54"/>
      <c r="B85" s="49"/>
      <c r="C85" s="50"/>
      <c r="D85" s="33"/>
      <c r="E85" s="55"/>
      <c r="F85" s="55"/>
      <c r="G85" s="34"/>
      <c r="H85" s="34"/>
      <c r="I85" s="35"/>
      <c r="J85" s="24"/>
      <c r="K85" s="1"/>
      <c r="L85" s="54"/>
      <c r="M85" s="49"/>
      <c r="N85" s="50"/>
      <c r="O85" s="33"/>
      <c r="P85" s="55"/>
      <c r="Q85" s="55"/>
      <c r="R85" s="56"/>
      <c r="S85" s="56"/>
      <c r="T85" s="57"/>
      <c r="U85" s="26"/>
      <c r="V85" s="1"/>
      <c r="W85" s="54"/>
      <c r="X85" s="49"/>
      <c r="Y85" s="50"/>
      <c r="Z85" s="33"/>
      <c r="AA85" s="55"/>
      <c r="AB85" s="55"/>
      <c r="AC85" s="56"/>
      <c r="AD85" s="56"/>
      <c r="AE85" s="57"/>
      <c r="AF85" s="26"/>
      <c r="AG85" s="1"/>
      <c r="AH85" s="54"/>
      <c r="AI85" s="49"/>
      <c r="AJ85" s="50"/>
      <c r="AK85" s="33"/>
      <c r="AL85" s="55"/>
      <c r="AM85" s="55"/>
      <c r="AN85" s="56"/>
      <c r="AO85" s="56"/>
      <c r="AP85" s="58"/>
      <c r="AQ85" s="26"/>
      <c r="AR85" s="1"/>
      <c r="AS85" s="54"/>
      <c r="AT85" s="49"/>
      <c r="AU85" s="50"/>
      <c r="AV85" s="33"/>
      <c r="AW85" s="55"/>
      <c r="AX85" s="55"/>
      <c r="AY85" s="56"/>
      <c r="AZ85" s="56"/>
      <c r="BA85" s="58"/>
      <c r="BB85" s="26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:71" ht="15.75" customHeight="1" x14ac:dyDescent="0.2">
      <c r="A86" s="59"/>
      <c r="B86" s="60">
        <v>8</v>
      </c>
      <c r="C86" s="61">
        <v>6</v>
      </c>
      <c r="D86" s="62">
        <f t="shared" ref="D86:D89" si="144">ROUND(IF(COUNT(B86,C86)=2, 1.031*EXP(-0.035*(B86+10-C86)), ""), 2)</f>
        <v>0.68</v>
      </c>
      <c r="E86" s="63">
        <f t="shared" ref="E86:E89" si="145">2.5*ROUND(((0.98*($A$89*D86))/2.5), 0)</f>
        <v>0</v>
      </c>
      <c r="F86" s="63">
        <f t="shared" ref="F86:F89" si="146">2.5*ROUND(((1.02*($A$89*D86))/2.5), 0)</f>
        <v>0</v>
      </c>
      <c r="G86" s="64"/>
      <c r="H86" s="65"/>
      <c r="I86" s="66"/>
      <c r="J86" s="24" t="e">
        <f t="shared" ref="J86:J89" si="147">ROUND(G86/(ROUND(IF(COUNT(H86,I86)=2, 1.031*EXP(-0.035*(H86+10-I86)), ""), 2)),1)</f>
        <v>#VALUE!</v>
      </c>
      <c r="K86" s="1"/>
      <c r="L86" s="59"/>
      <c r="M86" s="60">
        <v>8</v>
      </c>
      <c r="N86" s="61">
        <v>6</v>
      </c>
      <c r="O86" s="62">
        <f t="shared" ref="O86:O89" si="148">ROUND(IF(COUNT(M86,N86)=2, 1.031*EXP(-0.035*(M86+10-N86)), ""), 2)</f>
        <v>0.68</v>
      </c>
      <c r="P86" s="63" t="e">
        <f t="shared" ref="P86:P89" si="149">2.5*ROUND(((0.98*($L$89*O86))/2.5), 0)</f>
        <v>#VALUE!</v>
      </c>
      <c r="Q86" s="63" t="e">
        <f t="shared" ref="Q86:Q89" si="150">2.5*ROUND(((1.02*($L$89*O86))/2.5), 0)</f>
        <v>#VALUE!</v>
      </c>
      <c r="R86" s="154"/>
      <c r="S86" s="154"/>
      <c r="T86" s="155"/>
      <c r="U86" s="24" t="e">
        <f t="shared" ref="U86:U89" si="151">ROUND(R86/(ROUND(IF(COUNT(S86,T86)=2, 1.031*EXP(-0.035*(S86+10-T86)), ""), 2)),1)</f>
        <v>#VALUE!</v>
      </c>
      <c r="V86" s="1"/>
      <c r="W86" s="59"/>
      <c r="X86" s="60">
        <v>8</v>
      </c>
      <c r="Y86" s="61">
        <v>6</v>
      </c>
      <c r="Z86" s="62">
        <f t="shared" ref="Z86:Z90" si="152">ROUND(IF(COUNT(X86,Y86)=2, 1.031*EXP(-0.035*(X86+10-Y86)), ""), 2)</f>
        <v>0.68</v>
      </c>
      <c r="AA86" s="63" t="e">
        <f t="shared" ref="AA86:AA90" si="153">2.5*ROUND(((0.98*($W$89*Z86))/2.5), 0)</f>
        <v>#VALUE!</v>
      </c>
      <c r="AB86" s="63" t="e">
        <f t="shared" ref="AB86:AB90" si="154">2.5*ROUND(((1.02*($W$89*Z86))/2.5), 0)</f>
        <v>#VALUE!</v>
      </c>
      <c r="AC86" s="154"/>
      <c r="AD86" s="154"/>
      <c r="AE86" s="155"/>
      <c r="AF86" s="24" t="e">
        <f t="shared" ref="AF86:AF90" si="155">ROUND(AC86/(ROUND(IF(COUNT(AD86,AE86)=2, 1.031*EXP(-0.035*(AD86+10-AE86)), ""), 2)),1)</f>
        <v>#VALUE!</v>
      </c>
      <c r="AG86" s="1"/>
      <c r="AH86" s="59"/>
      <c r="AI86" s="60">
        <v>6</v>
      </c>
      <c r="AJ86" s="61">
        <v>7</v>
      </c>
      <c r="AK86" s="62">
        <f t="shared" ref="AK86:AK90" si="156">ROUND(IF(COUNT(AI86,AJ86)=2, 1.031*EXP(-0.035*(AI86+10-AJ86)), ""), 2)</f>
        <v>0.75</v>
      </c>
      <c r="AL86" s="63" t="e">
        <f t="shared" ref="AL86:AL90" si="157">2.5*ROUND(((0.98*($AH$89*AK86))/2.5), 0)</f>
        <v>#VALUE!</v>
      </c>
      <c r="AM86" s="63" t="e">
        <f t="shared" ref="AM86:AM90" si="158">2.5*ROUND(((1.02*($AH$89*AK86))/2.5), 0)</f>
        <v>#VALUE!</v>
      </c>
      <c r="AN86" s="154"/>
      <c r="AO86" s="154"/>
      <c r="AP86" s="156"/>
      <c r="AQ86" s="24" t="e">
        <f t="shared" ref="AQ86:AQ90" si="159">ROUND(AN86/(ROUND(IF(COUNT(AO86,AP86)=2, 1.031*EXP(-0.035*(AO86+10-AP86)), ""), 2)),1)</f>
        <v>#VALUE!</v>
      </c>
      <c r="AR86" s="1"/>
      <c r="AS86" s="59"/>
      <c r="AT86" s="60">
        <v>6</v>
      </c>
      <c r="AU86" s="61">
        <v>7</v>
      </c>
      <c r="AV86" s="62">
        <f t="shared" ref="AV86:AV90" si="160">ROUND(IF(COUNT(AT86,AU86)=2, 1.031*EXP(-0.035*(AT86+10-AU86)), ""), 2)</f>
        <v>0.75</v>
      </c>
      <c r="AW86" s="63" t="e">
        <f t="shared" ref="AW86:AW90" si="161">2.5*ROUND(((0.98*($AS$89*AV86))/2.5), 0)</f>
        <v>#VALUE!</v>
      </c>
      <c r="AX86" s="63" t="e">
        <f t="shared" ref="AX86:AX90" si="162">2.5*ROUND(((1.02*($AS$89*AV86))/2.5), 0)</f>
        <v>#VALUE!</v>
      </c>
      <c r="AY86" s="157"/>
      <c r="AZ86" s="154"/>
      <c r="BA86" s="156"/>
      <c r="BB86" s="24" t="e">
        <f t="shared" ref="BB86:BB90" si="163">ROUND(AY86/(ROUND(IF(COUNT(AZ86,BA86)=2, 1.031*EXP(-0.035*(AZ86+10-BA86)), ""), 2)),1)</f>
        <v>#VALUE!</v>
      </c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ht="15.75" customHeight="1" x14ac:dyDescent="0.2">
      <c r="A87" s="92" t="s">
        <v>39</v>
      </c>
      <c r="B87" s="37">
        <v>8</v>
      </c>
      <c r="C87" s="32">
        <v>7</v>
      </c>
      <c r="D87" s="71">
        <f t="shared" si="144"/>
        <v>0.7</v>
      </c>
      <c r="E87" s="72">
        <f t="shared" si="145"/>
        <v>0</v>
      </c>
      <c r="F87" s="72">
        <f t="shared" si="146"/>
        <v>0</v>
      </c>
      <c r="G87" s="73"/>
      <c r="H87" s="34"/>
      <c r="I87" s="35"/>
      <c r="J87" s="24" t="e">
        <f t="shared" si="147"/>
        <v>#VALUE!</v>
      </c>
      <c r="K87" s="1"/>
      <c r="L87" s="92" t="s">
        <v>39</v>
      </c>
      <c r="M87" s="37">
        <v>8</v>
      </c>
      <c r="N87" s="32">
        <v>7</v>
      </c>
      <c r="O87" s="71">
        <f t="shared" si="148"/>
        <v>0.7</v>
      </c>
      <c r="P87" s="72" t="e">
        <f t="shared" si="149"/>
        <v>#VALUE!</v>
      </c>
      <c r="Q87" s="72" t="e">
        <f t="shared" si="150"/>
        <v>#VALUE!</v>
      </c>
      <c r="R87" s="73"/>
      <c r="S87" s="34"/>
      <c r="T87" s="35"/>
      <c r="U87" s="24" t="e">
        <f t="shared" si="151"/>
        <v>#VALUE!</v>
      </c>
      <c r="V87" s="1"/>
      <c r="W87" s="92" t="s">
        <v>39</v>
      </c>
      <c r="X87" s="37">
        <v>8</v>
      </c>
      <c r="Y87" s="32">
        <v>7</v>
      </c>
      <c r="Z87" s="71">
        <f t="shared" si="152"/>
        <v>0.7</v>
      </c>
      <c r="AA87" s="72" t="e">
        <f t="shared" si="153"/>
        <v>#VALUE!</v>
      </c>
      <c r="AB87" s="72" t="e">
        <f t="shared" si="154"/>
        <v>#VALUE!</v>
      </c>
      <c r="AC87" s="73"/>
      <c r="AD87" s="34"/>
      <c r="AE87" s="35"/>
      <c r="AF87" s="24" t="e">
        <f t="shared" si="155"/>
        <v>#VALUE!</v>
      </c>
      <c r="AG87" s="1"/>
      <c r="AH87" s="92" t="s">
        <v>39</v>
      </c>
      <c r="AI87" s="37">
        <v>6</v>
      </c>
      <c r="AJ87" s="32">
        <v>8</v>
      </c>
      <c r="AK87" s="71">
        <f t="shared" si="156"/>
        <v>0.78</v>
      </c>
      <c r="AL87" s="72" t="e">
        <f t="shared" si="157"/>
        <v>#VALUE!</v>
      </c>
      <c r="AM87" s="72" t="e">
        <f t="shared" si="158"/>
        <v>#VALUE!</v>
      </c>
      <c r="AN87" s="73"/>
      <c r="AO87" s="34"/>
      <c r="AP87" s="158"/>
      <c r="AQ87" s="24" t="e">
        <f t="shared" si="159"/>
        <v>#VALUE!</v>
      </c>
      <c r="AR87" s="1"/>
      <c r="AS87" s="92" t="s">
        <v>39</v>
      </c>
      <c r="AT87" s="37">
        <v>6</v>
      </c>
      <c r="AU87" s="32">
        <v>8</v>
      </c>
      <c r="AV87" s="71">
        <f t="shared" si="160"/>
        <v>0.78</v>
      </c>
      <c r="AW87" s="72" t="e">
        <f t="shared" si="161"/>
        <v>#VALUE!</v>
      </c>
      <c r="AX87" s="72" t="e">
        <f t="shared" si="162"/>
        <v>#VALUE!</v>
      </c>
      <c r="AY87" s="94"/>
      <c r="AZ87" s="34"/>
      <c r="BA87" s="158"/>
      <c r="BB87" s="24" t="e">
        <f t="shared" si="163"/>
        <v>#VALUE!</v>
      </c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ht="15.75" customHeight="1" x14ac:dyDescent="0.2">
      <c r="A88" s="151" t="s">
        <v>17</v>
      </c>
      <c r="B88" s="37">
        <v>8</v>
      </c>
      <c r="C88" s="32">
        <v>7</v>
      </c>
      <c r="D88" s="71">
        <f t="shared" si="144"/>
        <v>0.7</v>
      </c>
      <c r="E88" s="72">
        <f t="shared" si="145"/>
        <v>0</v>
      </c>
      <c r="F88" s="72">
        <f t="shared" si="146"/>
        <v>0</v>
      </c>
      <c r="G88" s="73"/>
      <c r="H88" s="34"/>
      <c r="I88" s="35"/>
      <c r="J88" s="24" t="e">
        <f t="shared" si="147"/>
        <v>#VALUE!</v>
      </c>
      <c r="K88" s="1"/>
      <c r="L88" s="152" t="s">
        <v>17</v>
      </c>
      <c r="M88" s="37">
        <v>8</v>
      </c>
      <c r="N88" s="32">
        <v>8</v>
      </c>
      <c r="O88" s="71">
        <f t="shared" si="148"/>
        <v>0.73</v>
      </c>
      <c r="P88" s="72" t="e">
        <f t="shared" si="149"/>
        <v>#VALUE!</v>
      </c>
      <c r="Q88" s="72" t="e">
        <f t="shared" si="150"/>
        <v>#VALUE!</v>
      </c>
      <c r="R88" s="73"/>
      <c r="S88" s="34"/>
      <c r="T88" s="35"/>
      <c r="U88" s="24" t="e">
        <f t="shared" si="151"/>
        <v>#VALUE!</v>
      </c>
      <c r="V88" s="1"/>
      <c r="W88" s="152" t="s">
        <v>17</v>
      </c>
      <c r="X88" s="37">
        <v>8</v>
      </c>
      <c r="Y88" s="32">
        <v>8</v>
      </c>
      <c r="Z88" s="71">
        <f t="shared" si="152"/>
        <v>0.73</v>
      </c>
      <c r="AA88" s="72" t="e">
        <f t="shared" si="153"/>
        <v>#VALUE!</v>
      </c>
      <c r="AB88" s="72" t="e">
        <f t="shared" si="154"/>
        <v>#VALUE!</v>
      </c>
      <c r="AC88" s="73"/>
      <c r="AD88" s="34"/>
      <c r="AE88" s="35"/>
      <c r="AF88" s="24" t="e">
        <f t="shared" si="155"/>
        <v>#VALUE!</v>
      </c>
      <c r="AG88" s="1"/>
      <c r="AH88" s="152" t="s">
        <v>17</v>
      </c>
      <c r="AI88" s="37">
        <v>6</v>
      </c>
      <c r="AJ88" s="32">
        <v>9</v>
      </c>
      <c r="AK88" s="71">
        <f t="shared" si="156"/>
        <v>0.81</v>
      </c>
      <c r="AL88" s="72" t="e">
        <f t="shared" si="157"/>
        <v>#VALUE!</v>
      </c>
      <c r="AM88" s="72" t="e">
        <f t="shared" si="158"/>
        <v>#VALUE!</v>
      </c>
      <c r="AN88" s="73"/>
      <c r="AO88" s="34"/>
      <c r="AP88" s="158"/>
      <c r="AQ88" s="24" t="e">
        <f t="shared" si="159"/>
        <v>#VALUE!</v>
      </c>
      <c r="AR88" s="1"/>
      <c r="AS88" s="152" t="s">
        <v>17</v>
      </c>
      <c r="AT88" s="37">
        <v>6</v>
      </c>
      <c r="AU88" s="32">
        <v>9</v>
      </c>
      <c r="AV88" s="71">
        <f t="shared" si="160"/>
        <v>0.81</v>
      </c>
      <c r="AW88" s="72" t="e">
        <f t="shared" si="161"/>
        <v>#VALUE!</v>
      </c>
      <c r="AX88" s="72" t="e">
        <f t="shared" si="162"/>
        <v>#VALUE!</v>
      </c>
      <c r="AY88" s="94"/>
      <c r="AZ88" s="34"/>
      <c r="BA88" s="158"/>
      <c r="BB88" s="24" t="e">
        <f t="shared" si="163"/>
        <v>#VALUE!</v>
      </c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5.75" customHeight="1" x14ac:dyDescent="0.2">
      <c r="A89" s="153"/>
      <c r="B89" s="46">
        <v>8</v>
      </c>
      <c r="C89" s="32">
        <v>7</v>
      </c>
      <c r="D89" s="71">
        <f t="shared" si="144"/>
        <v>0.7</v>
      </c>
      <c r="E89" s="72">
        <f t="shared" si="145"/>
        <v>0</v>
      </c>
      <c r="F89" s="72">
        <f t="shared" si="146"/>
        <v>0</v>
      </c>
      <c r="G89" s="73"/>
      <c r="H89" s="34"/>
      <c r="I89" s="35"/>
      <c r="J89" s="24" t="e">
        <f t="shared" si="147"/>
        <v>#VALUE!</v>
      </c>
      <c r="K89" s="1"/>
      <c r="L89" s="42" t="e">
        <f>AVERAGE(J86,J88,J89)</f>
        <v>#VALUE!</v>
      </c>
      <c r="M89" s="37">
        <v>8</v>
      </c>
      <c r="N89" s="32">
        <v>8</v>
      </c>
      <c r="O89" s="71">
        <f t="shared" si="148"/>
        <v>0.73</v>
      </c>
      <c r="P89" s="72" t="e">
        <f t="shared" si="149"/>
        <v>#VALUE!</v>
      </c>
      <c r="Q89" s="72" t="e">
        <f t="shared" si="150"/>
        <v>#VALUE!</v>
      </c>
      <c r="R89" s="73"/>
      <c r="S89" s="34"/>
      <c r="T89" s="35"/>
      <c r="U89" s="24" t="e">
        <f t="shared" si="151"/>
        <v>#VALUE!</v>
      </c>
      <c r="V89" s="1"/>
      <c r="W89" s="42" t="e">
        <f>AVERAGE(U86,U88,U89)</f>
        <v>#VALUE!</v>
      </c>
      <c r="X89" s="37">
        <v>8</v>
      </c>
      <c r="Y89" s="32">
        <v>8</v>
      </c>
      <c r="Z89" s="71">
        <f t="shared" si="152"/>
        <v>0.73</v>
      </c>
      <c r="AA89" s="72" t="e">
        <f t="shared" si="153"/>
        <v>#VALUE!</v>
      </c>
      <c r="AB89" s="72" t="e">
        <f t="shared" si="154"/>
        <v>#VALUE!</v>
      </c>
      <c r="AC89" s="73"/>
      <c r="AD89" s="34"/>
      <c r="AE89" s="35"/>
      <c r="AF89" s="24" t="e">
        <f t="shared" si="155"/>
        <v>#VALUE!</v>
      </c>
      <c r="AG89" s="1"/>
      <c r="AH89" s="42" t="e">
        <f>AVERAGE(AF86,AF88,AF89)</f>
        <v>#VALUE!</v>
      </c>
      <c r="AI89" s="37">
        <v>6</v>
      </c>
      <c r="AJ89" s="32">
        <v>8</v>
      </c>
      <c r="AK89" s="71">
        <f t="shared" si="156"/>
        <v>0.78</v>
      </c>
      <c r="AL89" s="72" t="e">
        <f t="shared" si="157"/>
        <v>#VALUE!</v>
      </c>
      <c r="AM89" s="72" t="e">
        <f t="shared" si="158"/>
        <v>#VALUE!</v>
      </c>
      <c r="AN89" s="73"/>
      <c r="AO89" s="34"/>
      <c r="AP89" s="158"/>
      <c r="AQ89" s="24" t="e">
        <f t="shared" si="159"/>
        <v>#VALUE!</v>
      </c>
      <c r="AR89" s="1"/>
      <c r="AS89" s="42" t="e">
        <f>AVERAGE(AQ86,AQ88,AQ89)</f>
        <v>#VALUE!</v>
      </c>
      <c r="AT89" s="37">
        <v>6</v>
      </c>
      <c r="AU89" s="32">
        <v>8</v>
      </c>
      <c r="AV89" s="71">
        <f t="shared" si="160"/>
        <v>0.78</v>
      </c>
      <c r="AW89" s="72" t="e">
        <f t="shared" si="161"/>
        <v>#VALUE!</v>
      </c>
      <c r="AX89" s="72" t="e">
        <f t="shared" si="162"/>
        <v>#VALUE!</v>
      </c>
      <c r="AY89" s="94"/>
      <c r="AZ89" s="34"/>
      <c r="BA89" s="158"/>
      <c r="BB89" s="24" t="e">
        <f t="shared" si="163"/>
        <v>#VALUE!</v>
      </c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71" ht="15.75" customHeight="1" x14ac:dyDescent="0.2">
      <c r="A90" s="131"/>
      <c r="B90" s="49"/>
      <c r="C90" s="50"/>
      <c r="D90" s="33"/>
      <c r="E90" s="21"/>
      <c r="F90" s="21"/>
      <c r="G90" s="34"/>
      <c r="H90" s="34"/>
      <c r="I90" s="35"/>
      <c r="J90" s="24"/>
      <c r="K90" s="1"/>
      <c r="L90" s="53"/>
      <c r="M90" s="49"/>
      <c r="N90" s="50"/>
      <c r="O90" s="71"/>
      <c r="P90" s="72"/>
      <c r="Q90" s="72"/>
      <c r="R90" s="73"/>
      <c r="S90" s="34"/>
      <c r="T90" s="35"/>
      <c r="U90" s="24"/>
      <c r="V90" s="1"/>
      <c r="W90" s="53"/>
      <c r="X90" s="37">
        <v>8</v>
      </c>
      <c r="Y90" s="32">
        <v>8</v>
      </c>
      <c r="Z90" s="71">
        <f t="shared" si="152"/>
        <v>0.73</v>
      </c>
      <c r="AA90" s="72" t="e">
        <f t="shared" si="153"/>
        <v>#VALUE!</v>
      </c>
      <c r="AB90" s="72" t="e">
        <f t="shared" si="154"/>
        <v>#VALUE!</v>
      </c>
      <c r="AC90" s="73"/>
      <c r="AD90" s="34"/>
      <c r="AE90" s="35"/>
      <c r="AF90" s="24" t="e">
        <f t="shared" si="155"/>
        <v>#VALUE!</v>
      </c>
      <c r="AG90" s="1"/>
      <c r="AH90" s="53"/>
      <c r="AI90" s="37">
        <v>6</v>
      </c>
      <c r="AJ90" s="32">
        <v>8</v>
      </c>
      <c r="AK90" s="71">
        <f t="shared" si="156"/>
        <v>0.78</v>
      </c>
      <c r="AL90" s="72" t="e">
        <f t="shared" si="157"/>
        <v>#VALUE!</v>
      </c>
      <c r="AM90" s="72" t="e">
        <f t="shared" si="158"/>
        <v>#VALUE!</v>
      </c>
      <c r="AN90" s="73"/>
      <c r="AO90" s="34"/>
      <c r="AP90" s="158"/>
      <c r="AQ90" s="24" t="e">
        <f t="shared" si="159"/>
        <v>#VALUE!</v>
      </c>
      <c r="AR90" s="1"/>
      <c r="AS90" s="53"/>
      <c r="AT90" s="37">
        <v>6</v>
      </c>
      <c r="AU90" s="32">
        <v>8</v>
      </c>
      <c r="AV90" s="71">
        <f t="shared" si="160"/>
        <v>0.78</v>
      </c>
      <c r="AW90" s="72" t="e">
        <f t="shared" si="161"/>
        <v>#VALUE!</v>
      </c>
      <c r="AX90" s="72" t="e">
        <f t="shared" si="162"/>
        <v>#VALUE!</v>
      </c>
      <c r="AY90" s="94"/>
      <c r="AZ90" s="34"/>
      <c r="BA90" s="158"/>
      <c r="BB90" s="24" t="e">
        <f t="shared" si="163"/>
        <v>#VALUE!</v>
      </c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ht="15.75" customHeight="1" x14ac:dyDescent="0.2">
      <c r="A91" s="51"/>
      <c r="B91" s="49"/>
      <c r="C91" s="50"/>
      <c r="D91" s="33"/>
      <c r="E91" s="55"/>
      <c r="F91" s="55"/>
      <c r="G91" s="34"/>
      <c r="H91" s="34"/>
      <c r="I91" s="35"/>
      <c r="J91" s="24"/>
      <c r="K91" s="1"/>
      <c r="L91" s="51"/>
      <c r="M91" s="49"/>
      <c r="N91" s="50"/>
      <c r="O91" s="33"/>
      <c r="P91" s="55"/>
      <c r="Q91" s="55"/>
      <c r="R91" s="34"/>
      <c r="S91" s="34"/>
      <c r="T91" s="35"/>
      <c r="U91" s="24"/>
      <c r="V91" s="1"/>
      <c r="W91" s="51"/>
      <c r="X91" s="49"/>
      <c r="Y91" s="50"/>
      <c r="Z91" s="33"/>
      <c r="AA91" s="55"/>
      <c r="AB91" s="55"/>
      <c r="AC91" s="34"/>
      <c r="AD91" s="34"/>
      <c r="AE91" s="35"/>
      <c r="AF91" s="24"/>
      <c r="AG91" s="1"/>
      <c r="AH91" s="51"/>
      <c r="AI91" s="49"/>
      <c r="AJ91" s="50"/>
      <c r="AK91" s="33"/>
      <c r="AL91" s="55"/>
      <c r="AM91" s="55"/>
      <c r="AN91" s="34"/>
      <c r="AO91" s="34"/>
      <c r="AP91" s="158"/>
      <c r="AQ91" s="24"/>
      <c r="AR91" s="1"/>
      <c r="AS91" s="51"/>
      <c r="AT91" s="49"/>
      <c r="AU91" s="50"/>
      <c r="AV91" s="33"/>
      <c r="AW91" s="81"/>
      <c r="AX91" s="81"/>
      <c r="AY91" s="34"/>
      <c r="AZ91" s="34"/>
      <c r="BA91" s="158"/>
      <c r="BB91" s="24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ht="15.75" customHeight="1" x14ac:dyDescent="0.2">
      <c r="A92" s="59"/>
      <c r="B92" s="60">
        <v>12</v>
      </c>
      <c r="C92" s="61">
        <v>6</v>
      </c>
      <c r="D92" s="62">
        <f t="shared" ref="D92:D94" si="164">ROUND(IF(COUNT(B92,C92)=2, 1.031*EXP(-0.035*(B92+10-C92)), ""), 2)</f>
        <v>0.59</v>
      </c>
      <c r="E92" s="63"/>
      <c r="F92" s="63"/>
      <c r="G92" s="64"/>
      <c r="H92" s="65"/>
      <c r="I92" s="66"/>
      <c r="J92" s="24"/>
      <c r="K92" s="1"/>
      <c r="L92" s="59"/>
      <c r="M92" s="60">
        <v>12</v>
      </c>
      <c r="N92" s="61">
        <v>6</v>
      </c>
      <c r="O92" s="62">
        <f t="shared" ref="O92:O95" si="165">ROUND(IF(COUNT(M92,N92)=2, 1.031*EXP(-0.035*(M92+10-N92)), ""), 2)</f>
        <v>0.59</v>
      </c>
      <c r="P92" s="63"/>
      <c r="Q92" s="63"/>
      <c r="R92" s="64"/>
      <c r="S92" s="65"/>
      <c r="T92" s="66"/>
      <c r="U92" s="24"/>
      <c r="V92" s="1"/>
      <c r="W92" s="59"/>
      <c r="X92" s="60">
        <v>12</v>
      </c>
      <c r="Y92" s="61">
        <v>6</v>
      </c>
      <c r="Z92" s="62">
        <f t="shared" ref="Z92:Z95" si="166">ROUND(IF(COUNT(X92,Y92)=2, 1.031*EXP(-0.035*(X92+10-Y92)), ""), 2)</f>
        <v>0.59</v>
      </c>
      <c r="AA92" s="63"/>
      <c r="AB92" s="63"/>
      <c r="AC92" s="64"/>
      <c r="AD92" s="65"/>
      <c r="AE92" s="66"/>
      <c r="AF92" s="24"/>
      <c r="AG92" s="1"/>
      <c r="AH92" s="59"/>
      <c r="AI92" s="60">
        <v>12</v>
      </c>
      <c r="AJ92" s="61">
        <v>6</v>
      </c>
      <c r="AK92" s="62">
        <f t="shared" ref="AK92:AK94" si="167">ROUND(IF(COUNT(AI92,AJ92)=2, 1.031*EXP(-0.035*(AI92+10-AJ92)), ""), 2)</f>
        <v>0.59</v>
      </c>
      <c r="AL92" s="63"/>
      <c r="AM92" s="63"/>
      <c r="AN92" s="159"/>
      <c r="AO92" s="68"/>
      <c r="AP92" s="69"/>
      <c r="AQ92" s="24"/>
      <c r="AR92" s="1"/>
      <c r="AS92" s="59"/>
      <c r="AT92" s="60">
        <v>12</v>
      </c>
      <c r="AU92" s="61">
        <v>6</v>
      </c>
      <c r="AV92" s="62">
        <f t="shared" ref="AV92:AV95" si="168">ROUND(IF(COUNT(AT92,AU92)=2, 1.031*EXP(-0.035*(AT92+10-AU92)), ""), 2)</f>
        <v>0.59</v>
      </c>
      <c r="AW92" s="63"/>
      <c r="AX92" s="63"/>
      <c r="AY92" s="159"/>
      <c r="AZ92" s="68"/>
      <c r="BA92" s="69"/>
      <c r="BB92" s="24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ht="15.75" customHeight="1" x14ac:dyDescent="0.2">
      <c r="A93" s="92" t="s">
        <v>40</v>
      </c>
      <c r="B93" s="37">
        <v>12</v>
      </c>
      <c r="C93" s="32">
        <v>7</v>
      </c>
      <c r="D93" s="71">
        <f t="shared" si="164"/>
        <v>0.61</v>
      </c>
      <c r="E93" s="72"/>
      <c r="F93" s="72"/>
      <c r="G93" s="73"/>
      <c r="H93" s="34"/>
      <c r="I93" s="35"/>
      <c r="J93" s="24"/>
      <c r="K93" s="1"/>
      <c r="L93" s="92" t="s">
        <v>40</v>
      </c>
      <c r="M93" s="37">
        <v>12</v>
      </c>
      <c r="N93" s="32">
        <v>7</v>
      </c>
      <c r="O93" s="71">
        <f t="shared" si="165"/>
        <v>0.61</v>
      </c>
      <c r="P93" s="72"/>
      <c r="Q93" s="72"/>
      <c r="R93" s="73"/>
      <c r="S93" s="34"/>
      <c r="T93" s="35"/>
      <c r="U93" s="24"/>
      <c r="V93" s="1"/>
      <c r="W93" s="92" t="s">
        <v>40</v>
      </c>
      <c r="X93" s="37">
        <v>12</v>
      </c>
      <c r="Y93" s="32">
        <v>7</v>
      </c>
      <c r="Z93" s="71">
        <f t="shared" si="166"/>
        <v>0.61</v>
      </c>
      <c r="AA93" s="72"/>
      <c r="AB93" s="72"/>
      <c r="AC93" s="73"/>
      <c r="AD93" s="34"/>
      <c r="AE93" s="35"/>
      <c r="AF93" s="24"/>
      <c r="AG93" s="1"/>
      <c r="AH93" s="92" t="s">
        <v>40</v>
      </c>
      <c r="AI93" s="37">
        <v>12</v>
      </c>
      <c r="AJ93" s="32">
        <v>7</v>
      </c>
      <c r="AK93" s="71">
        <f t="shared" si="167"/>
        <v>0.61</v>
      </c>
      <c r="AL93" s="72"/>
      <c r="AM93" s="72"/>
      <c r="AN93" s="73"/>
      <c r="AO93" s="34"/>
      <c r="AP93" s="158"/>
      <c r="AQ93" s="24"/>
      <c r="AR93" s="1"/>
      <c r="AS93" s="92" t="s">
        <v>40</v>
      </c>
      <c r="AT93" s="37">
        <v>12</v>
      </c>
      <c r="AU93" s="32">
        <v>7</v>
      </c>
      <c r="AV93" s="71">
        <f t="shared" si="168"/>
        <v>0.61</v>
      </c>
      <c r="AW93" s="72"/>
      <c r="AX93" s="72"/>
      <c r="AY93" s="73"/>
      <c r="AZ93" s="34"/>
      <c r="BA93" s="158"/>
      <c r="BB93" s="24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71" ht="15.75" customHeight="1" x14ac:dyDescent="0.2">
      <c r="A94" s="42"/>
      <c r="B94" s="37">
        <v>12</v>
      </c>
      <c r="C94" s="32">
        <v>7</v>
      </c>
      <c r="D94" s="71">
        <f t="shared" si="164"/>
        <v>0.61</v>
      </c>
      <c r="E94" s="72"/>
      <c r="F94" s="72"/>
      <c r="G94" s="73"/>
      <c r="H94" s="34"/>
      <c r="I94" s="35"/>
      <c r="J94" s="24"/>
      <c r="K94" s="1"/>
      <c r="L94" s="42"/>
      <c r="M94" s="37">
        <v>12</v>
      </c>
      <c r="N94" s="32">
        <v>8</v>
      </c>
      <c r="O94" s="71">
        <f t="shared" si="165"/>
        <v>0.63</v>
      </c>
      <c r="P94" s="72"/>
      <c r="Q94" s="72"/>
      <c r="R94" s="73"/>
      <c r="S94" s="34"/>
      <c r="T94" s="35"/>
      <c r="U94" s="24"/>
      <c r="V94" s="1"/>
      <c r="W94" s="42" t="s">
        <v>17</v>
      </c>
      <c r="X94" s="37">
        <v>12</v>
      </c>
      <c r="Y94" s="32">
        <v>8</v>
      </c>
      <c r="Z94" s="71">
        <f t="shared" si="166"/>
        <v>0.63</v>
      </c>
      <c r="AA94" s="72"/>
      <c r="AB94" s="72"/>
      <c r="AC94" s="73"/>
      <c r="AD94" s="34"/>
      <c r="AE94" s="35"/>
      <c r="AF94" s="24"/>
      <c r="AG94" s="1"/>
      <c r="AH94" s="42" t="s">
        <v>17</v>
      </c>
      <c r="AI94" s="37">
        <v>12</v>
      </c>
      <c r="AJ94" s="32">
        <v>8</v>
      </c>
      <c r="AK94" s="71">
        <f t="shared" si="167"/>
        <v>0.63</v>
      </c>
      <c r="AL94" s="72"/>
      <c r="AM94" s="72"/>
      <c r="AN94" s="73"/>
      <c r="AO94" s="34"/>
      <c r="AP94" s="158"/>
      <c r="AQ94" s="24"/>
      <c r="AR94" s="1"/>
      <c r="AS94" s="42" t="s">
        <v>17</v>
      </c>
      <c r="AT94" s="37">
        <v>12</v>
      </c>
      <c r="AU94" s="32">
        <v>8</v>
      </c>
      <c r="AV94" s="71">
        <f t="shared" si="168"/>
        <v>0.63</v>
      </c>
      <c r="AW94" s="72"/>
      <c r="AX94" s="72"/>
      <c r="AY94" s="73"/>
      <c r="AZ94" s="34"/>
      <c r="BA94" s="158"/>
      <c r="BB94" s="24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71" ht="15.75" customHeight="1" x14ac:dyDescent="0.2">
      <c r="A95" s="42"/>
      <c r="B95" s="37"/>
      <c r="C95" s="32"/>
      <c r="D95" s="33"/>
      <c r="E95" s="72"/>
      <c r="F95" s="72"/>
      <c r="G95" s="73"/>
      <c r="H95" s="34"/>
      <c r="I95" s="35"/>
      <c r="J95" s="24"/>
      <c r="K95" s="1"/>
      <c r="L95" s="42"/>
      <c r="M95" s="37">
        <v>12</v>
      </c>
      <c r="N95" s="32">
        <v>8</v>
      </c>
      <c r="O95" s="71">
        <f t="shared" si="165"/>
        <v>0.63</v>
      </c>
      <c r="P95" s="72"/>
      <c r="Q95" s="72"/>
      <c r="R95" s="73"/>
      <c r="S95" s="34"/>
      <c r="T95" s="35"/>
      <c r="U95" s="24"/>
      <c r="V95" s="1"/>
      <c r="W95" s="42"/>
      <c r="X95" s="37">
        <v>12</v>
      </c>
      <c r="Y95" s="32">
        <v>8</v>
      </c>
      <c r="Z95" s="71">
        <f t="shared" si="166"/>
        <v>0.63</v>
      </c>
      <c r="AA95" s="72"/>
      <c r="AB95" s="72"/>
      <c r="AC95" s="73"/>
      <c r="AD95" s="34"/>
      <c r="AE95" s="35"/>
      <c r="AF95" s="24"/>
      <c r="AG95" s="1"/>
      <c r="AH95" s="42" t="e">
        <f>AVERAGE(AF92,AF94,AF95)</f>
        <v>#DIV/0!</v>
      </c>
      <c r="AI95" s="37">
        <v>12</v>
      </c>
      <c r="AJ95" s="32">
        <v>8</v>
      </c>
      <c r="AK95" s="71"/>
      <c r="AL95" s="72"/>
      <c r="AM95" s="72"/>
      <c r="AN95" s="73"/>
      <c r="AO95" s="34"/>
      <c r="AP95" s="158"/>
      <c r="AQ95" s="24"/>
      <c r="AR95" s="1"/>
      <c r="AS95" s="42" t="e">
        <f>AVERAGE(AQ92,AQ94,AQ95)</f>
        <v>#DIV/0!</v>
      </c>
      <c r="AT95" s="37">
        <v>12</v>
      </c>
      <c r="AU95" s="32">
        <v>8</v>
      </c>
      <c r="AV95" s="71">
        <f t="shared" si="168"/>
        <v>0.63</v>
      </c>
      <c r="AW95" s="72"/>
      <c r="AX95" s="72"/>
      <c r="AY95" s="73"/>
      <c r="AZ95" s="34"/>
      <c r="BA95" s="158"/>
      <c r="BB95" s="24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ht="15.75" customHeight="1" x14ac:dyDescent="0.2">
      <c r="A96" s="53"/>
      <c r="B96" s="49"/>
      <c r="C96" s="72"/>
      <c r="D96" s="33"/>
      <c r="E96" s="72"/>
      <c r="F96" s="72"/>
      <c r="G96" s="73"/>
      <c r="H96" s="34"/>
      <c r="I96" s="35"/>
      <c r="J96" s="24"/>
      <c r="K96" s="1"/>
      <c r="L96" s="53"/>
      <c r="M96" s="49"/>
      <c r="N96" s="72"/>
      <c r="O96" s="33"/>
      <c r="P96" s="72"/>
      <c r="Q96" s="72"/>
      <c r="R96" s="73"/>
      <c r="S96" s="34"/>
      <c r="T96" s="35"/>
      <c r="U96" s="24"/>
      <c r="V96" s="1"/>
      <c r="W96" s="53"/>
      <c r="X96" s="49"/>
      <c r="Y96" s="72"/>
      <c r="Z96" s="33"/>
      <c r="AA96" s="72"/>
      <c r="AB96" s="72"/>
      <c r="AC96" s="73"/>
      <c r="AD96" s="34"/>
      <c r="AE96" s="35"/>
      <c r="AF96" s="24"/>
      <c r="AG96" s="1"/>
      <c r="AH96" s="53"/>
      <c r="AI96" s="49"/>
      <c r="AJ96" s="72"/>
      <c r="AK96" s="33"/>
      <c r="AL96" s="72"/>
      <c r="AM96" s="72"/>
      <c r="AN96" s="73"/>
      <c r="AO96" s="34"/>
      <c r="AP96" s="158"/>
      <c r="AQ96" s="24"/>
      <c r="AR96" s="1"/>
      <c r="AS96" s="53"/>
      <c r="AT96" s="49"/>
      <c r="AU96" s="72"/>
      <c r="AV96" s="71"/>
      <c r="AW96" s="72"/>
      <c r="AX96" s="72"/>
      <c r="AY96" s="73"/>
      <c r="AZ96" s="34"/>
      <c r="BA96" s="158"/>
      <c r="BB96" s="24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ht="15.75" customHeight="1" x14ac:dyDescent="0.2">
      <c r="A97" s="115"/>
      <c r="B97" s="116"/>
      <c r="C97" s="117"/>
      <c r="D97" s="147"/>
      <c r="E97" s="160"/>
      <c r="F97" s="160"/>
      <c r="G97" s="106"/>
      <c r="H97" s="107"/>
      <c r="I97" s="86"/>
      <c r="J97" s="161"/>
      <c r="K97" s="1"/>
      <c r="L97" s="115"/>
      <c r="M97" s="116"/>
      <c r="N97" s="117"/>
      <c r="O97" s="147"/>
      <c r="P97" s="160"/>
      <c r="Q97" s="160"/>
      <c r="R97" s="106"/>
      <c r="S97" s="107"/>
      <c r="T97" s="86"/>
      <c r="U97" s="161"/>
      <c r="V97" s="1"/>
      <c r="W97" s="115"/>
      <c r="X97" s="116"/>
      <c r="Y97" s="117"/>
      <c r="Z97" s="147"/>
      <c r="AA97" s="160"/>
      <c r="AB97" s="160"/>
      <c r="AC97" s="106"/>
      <c r="AD97" s="107"/>
      <c r="AE97" s="86"/>
      <c r="AF97" s="161"/>
      <c r="AG97" s="1"/>
      <c r="AH97" s="115"/>
      <c r="AI97" s="116"/>
      <c r="AJ97" s="117"/>
      <c r="AK97" s="147"/>
      <c r="AL97" s="160"/>
      <c r="AM97" s="160"/>
      <c r="AN97" s="106"/>
      <c r="AO97" s="107"/>
      <c r="AP97" s="87"/>
      <c r="AQ97" s="161"/>
      <c r="AR97" s="1"/>
      <c r="AS97" s="115"/>
      <c r="AT97" s="116"/>
      <c r="AU97" s="117"/>
      <c r="AV97" s="147"/>
      <c r="AW97" s="160"/>
      <c r="AX97" s="160"/>
      <c r="AY97" s="106"/>
      <c r="AZ97" s="107"/>
      <c r="BA97" s="87"/>
      <c r="BB97" s="16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ht="15.75" customHeight="1" x14ac:dyDescent="0.2">
      <c r="A98" s="59"/>
      <c r="B98" s="60"/>
      <c r="C98" s="61"/>
      <c r="D98" s="62"/>
      <c r="E98" s="63"/>
      <c r="F98" s="63"/>
      <c r="G98" s="162"/>
      <c r="H98" s="163"/>
      <c r="I98" s="164"/>
      <c r="J98" s="24"/>
      <c r="K98" s="1"/>
      <c r="L98" s="59"/>
      <c r="M98" s="60"/>
      <c r="N98" s="61"/>
      <c r="O98" s="62"/>
      <c r="P98" s="63"/>
      <c r="Q98" s="63"/>
      <c r="R98" s="64"/>
      <c r="S98" s="65"/>
      <c r="T98" s="66"/>
      <c r="U98" s="24"/>
      <c r="V98" s="1"/>
      <c r="W98" s="59"/>
      <c r="X98" s="60"/>
      <c r="Y98" s="61"/>
      <c r="Z98" s="62"/>
      <c r="AA98" s="63"/>
      <c r="AB98" s="63"/>
      <c r="AC98" s="64"/>
      <c r="AD98" s="65"/>
      <c r="AE98" s="66"/>
      <c r="AF98" s="24"/>
      <c r="AG98" s="1"/>
      <c r="AH98" s="59"/>
      <c r="AI98" s="60"/>
      <c r="AJ98" s="61"/>
      <c r="AK98" s="62"/>
      <c r="AL98" s="63"/>
      <c r="AM98" s="63"/>
      <c r="AN98" s="64"/>
      <c r="AO98" s="65"/>
      <c r="AP98" s="66"/>
      <c r="AQ98" s="24"/>
      <c r="AR98" s="1"/>
      <c r="AS98" s="59"/>
      <c r="AT98" s="60"/>
      <c r="AU98" s="61"/>
      <c r="AV98" s="62"/>
      <c r="AW98" s="63"/>
      <c r="AX98" s="63"/>
      <c r="AY98" s="64"/>
      <c r="AZ98" s="65"/>
      <c r="BA98" s="66"/>
      <c r="BB98" s="24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ht="15.75" customHeight="1" x14ac:dyDescent="0.2">
      <c r="A99" s="30" t="s">
        <v>21</v>
      </c>
      <c r="B99" s="37"/>
      <c r="C99" s="32"/>
      <c r="D99" s="71"/>
      <c r="E99" s="72"/>
      <c r="F99" s="72"/>
      <c r="G99" s="165"/>
      <c r="H99" s="166"/>
      <c r="I99" s="167"/>
      <c r="J99" s="24"/>
      <c r="K99" s="1"/>
      <c r="L99" s="30" t="s">
        <v>21</v>
      </c>
      <c r="M99" s="37"/>
      <c r="N99" s="32"/>
      <c r="O99" s="71"/>
      <c r="P99" s="72"/>
      <c r="Q99" s="72"/>
      <c r="R99" s="73"/>
      <c r="S99" s="34"/>
      <c r="T99" s="35"/>
      <c r="U99" s="24"/>
      <c r="V99" s="1"/>
      <c r="W99" s="30" t="s">
        <v>21</v>
      </c>
      <c r="X99" s="37"/>
      <c r="Y99" s="32"/>
      <c r="Z99" s="71"/>
      <c r="AA99" s="72"/>
      <c r="AB99" s="72"/>
      <c r="AC99" s="73"/>
      <c r="AD99" s="34"/>
      <c r="AE99" s="35"/>
      <c r="AF99" s="24"/>
      <c r="AG99" s="1"/>
      <c r="AH99" s="30" t="s">
        <v>21</v>
      </c>
      <c r="AI99" s="37"/>
      <c r="AJ99" s="32"/>
      <c r="AK99" s="71"/>
      <c r="AL99" s="72"/>
      <c r="AM99" s="72"/>
      <c r="AN99" s="73"/>
      <c r="AO99" s="34"/>
      <c r="AP99" s="35"/>
      <c r="AQ99" s="24"/>
      <c r="AR99" s="1"/>
      <c r="AS99" s="30" t="s">
        <v>21</v>
      </c>
      <c r="AT99" s="37"/>
      <c r="AU99" s="32"/>
      <c r="AV99" s="71"/>
      <c r="AW99" s="72"/>
      <c r="AX99" s="72"/>
      <c r="AY99" s="73"/>
      <c r="AZ99" s="34"/>
      <c r="BA99" s="35"/>
      <c r="BB99" s="24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ht="15.75" customHeight="1" x14ac:dyDescent="0.2">
      <c r="A100" s="47" t="s">
        <v>41</v>
      </c>
      <c r="B100" s="37"/>
      <c r="C100" s="32"/>
      <c r="D100" s="71"/>
      <c r="E100" s="72"/>
      <c r="F100" s="72"/>
      <c r="G100" s="165"/>
      <c r="H100" s="166"/>
      <c r="I100" s="167"/>
      <c r="J100" s="24"/>
      <c r="K100" s="1"/>
      <c r="L100" s="47" t="s">
        <v>42</v>
      </c>
      <c r="M100" s="37"/>
      <c r="N100" s="32"/>
      <c r="O100" s="71"/>
      <c r="P100" s="72"/>
      <c r="Q100" s="72"/>
      <c r="R100" s="73"/>
      <c r="S100" s="34"/>
      <c r="T100" s="35"/>
      <c r="U100" s="24"/>
      <c r="V100" s="1"/>
      <c r="W100" s="47" t="s">
        <v>42</v>
      </c>
      <c r="X100" s="37"/>
      <c r="Y100" s="32"/>
      <c r="Z100" s="71"/>
      <c r="AA100" s="72"/>
      <c r="AB100" s="72"/>
      <c r="AC100" s="73"/>
      <c r="AD100" s="34"/>
      <c r="AE100" s="35"/>
      <c r="AF100" s="24"/>
      <c r="AG100" s="1"/>
      <c r="AH100" s="47" t="s">
        <v>42</v>
      </c>
      <c r="AI100" s="37"/>
      <c r="AJ100" s="32"/>
      <c r="AK100" s="71"/>
      <c r="AL100" s="72"/>
      <c r="AM100" s="72"/>
      <c r="AN100" s="73"/>
      <c r="AO100" s="34"/>
      <c r="AP100" s="35"/>
      <c r="AQ100" s="24"/>
      <c r="AR100" s="1"/>
      <c r="AS100" s="47" t="s">
        <v>42</v>
      </c>
      <c r="AT100" s="37"/>
      <c r="AU100" s="32"/>
      <c r="AV100" s="71"/>
      <c r="AW100" s="72"/>
      <c r="AX100" s="72"/>
      <c r="AY100" s="73"/>
      <c r="AZ100" s="34"/>
      <c r="BA100" s="35"/>
      <c r="BB100" s="24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ht="15.75" customHeight="1" x14ac:dyDescent="0.2">
      <c r="A101" s="47" t="s">
        <v>25</v>
      </c>
      <c r="B101" s="37"/>
      <c r="C101" s="32"/>
      <c r="D101" s="33"/>
      <c r="E101" s="72"/>
      <c r="F101" s="72"/>
      <c r="G101" s="165"/>
      <c r="H101" s="166"/>
      <c r="I101" s="167"/>
      <c r="J101" s="24"/>
      <c r="K101" s="1"/>
      <c r="L101" s="47" t="s">
        <v>43</v>
      </c>
      <c r="M101" s="37"/>
      <c r="N101" s="32"/>
      <c r="O101" s="71"/>
      <c r="P101" s="72"/>
      <c r="Q101" s="72"/>
      <c r="R101" s="73"/>
      <c r="S101" s="34"/>
      <c r="T101" s="35"/>
      <c r="U101" s="24"/>
      <c r="V101" s="1"/>
      <c r="W101" s="47" t="s">
        <v>43</v>
      </c>
      <c r="X101" s="37"/>
      <c r="Y101" s="32"/>
      <c r="Z101" s="71"/>
      <c r="AA101" s="72"/>
      <c r="AB101" s="72"/>
      <c r="AC101" s="73"/>
      <c r="AD101" s="34"/>
      <c r="AE101" s="35"/>
      <c r="AF101" s="24"/>
      <c r="AG101" s="1"/>
      <c r="AH101" s="47" t="s">
        <v>43</v>
      </c>
      <c r="AI101" s="37"/>
      <c r="AJ101" s="32"/>
      <c r="AK101" s="71"/>
      <c r="AL101" s="72"/>
      <c r="AM101" s="72"/>
      <c r="AN101" s="73"/>
      <c r="AO101" s="34"/>
      <c r="AP101" s="35"/>
      <c r="AQ101" s="24"/>
      <c r="AR101" s="1"/>
      <c r="AS101" s="47" t="s">
        <v>43</v>
      </c>
      <c r="AT101" s="37"/>
      <c r="AU101" s="32"/>
      <c r="AV101" s="71"/>
      <c r="AW101" s="72"/>
      <c r="AX101" s="72"/>
      <c r="AY101" s="73"/>
      <c r="AZ101" s="34"/>
      <c r="BA101" s="35"/>
      <c r="BB101" s="24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ht="15.75" customHeight="1" x14ac:dyDescent="0.2">
      <c r="A102" s="53"/>
      <c r="B102" s="49"/>
      <c r="C102" s="72"/>
      <c r="D102" s="33"/>
      <c r="E102" s="72"/>
      <c r="F102" s="72"/>
      <c r="G102" s="165"/>
      <c r="H102" s="166"/>
      <c r="I102" s="167"/>
      <c r="J102" s="24"/>
      <c r="K102" s="1"/>
      <c r="L102" s="53"/>
      <c r="M102" s="49"/>
      <c r="N102" s="72"/>
      <c r="O102" s="33"/>
      <c r="P102" s="72"/>
      <c r="Q102" s="72"/>
      <c r="R102" s="73"/>
      <c r="S102" s="34"/>
      <c r="T102" s="35"/>
      <c r="U102" s="24"/>
      <c r="V102" s="1"/>
      <c r="W102" s="53"/>
      <c r="X102" s="49"/>
      <c r="Y102" s="72"/>
      <c r="Z102" s="33"/>
      <c r="AA102" s="72"/>
      <c r="AB102" s="72"/>
      <c r="AC102" s="73"/>
      <c r="AD102" s="34"/>
      <c r="AE102" s="35"/>
      <c r="AF102" s="24"/>
      <c r="AG102" s="1"/>
      <c r="AH102" s="53"/>
      <c r="AI102" s="49"/>
      <c r="AJ102" s="72"/>
      <c r="AK102" s="33"/>
      <c r="AL102" s="72"/>
      <c r="AM102" s="72"/>
      <c r="AN102" s="73"/>
      <c r="AO102" s="34"/>
      <c r="AP102" s="35"/>
      <c r="AQ102" s="24"/>
      <c r="AR102" s="1"/>
      <c r="AS102" s="53"/>
      <c r="AT102" s="49"/>
      <c r="AU102" s="72"/>
      <c r="AV102" s="33"/>
      <c r="AW102" s="72"/>
      <c r="AX102" s="72"/>
      <c r="AY102" s="73"/>
      <c r="AZ102" s="34"/>
      <c r="BA102" s="35"/>
      <c r="BB102" s="24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:71" ht="15.75" customHeight="1" x14ac:dyDescent="0.2">
      <c r="A103" s="115"/>
      <c r="B103" s="116"/>
      <c r="C103" s="117"/>
      <c r="D103" s="147"/>
      <c r="E103" s="160"/>
      <c r="F103" s="160"/>
      <c r="G103" s="168"/>
      <c r="H103" s="169"/>
      <c r="I103" s="170"/>
      <c r="J103" s="161"/>
      <c r="K103" s="1"/>
      <c r="L103" s="115"/>
      <c r="M103" s="116"/>
      <c r="N103" s="117"/>
      <c r="O103" s="147"/>
      <c r="P103" s="160"/>
      <c r="Q103" s="160"/>
      <c r="R103" s="106"/>
      <c r="S103" s="107"/>
      <c r="T103" s="86"/>
      <c r="U103" s="161"/>
      <c r="V103" s="1"/>
      <c r="W103" s="115"/>
      <c r="X103" s="116"/>
      <c r="Y103" s="117"/>
      <c r="Z103" s="147"/>
      <c r="AA103" s="160"/>
      <c r="AB103" s="160"/>
      <c r="AC103" s="106"/>
      <c r="AD103" s="107"/>
      <c r="AE103" s="86"/>
      <c r="AF103" s="161"/>
      <c r="AG103" s="1"/>
      <c r="AH103" s="115"/>
      <c r="AI103" s="116"/>
      <c r="AJ103" s="117"/>
      <c r="AK103" s="147"/>
      <c r="AL103" s="160"/>
      <c r="AM103" s="160"/>
      <c r="AN103" s="106"/>
      <c r="AO103" s="107"/>
      <c r="AP103" s="86"/>
      <c r="AQ103" s="161"/>
      <c r="AR103" s="1"/>
      <c r="AS103" s="115"/>
      <c r="AT103" s="116"/>
      <c r="AU103" s="117"/>
      <c r="AV103" s="147"/>
      <c r="AW103" s="160"/>
      <c r="AX103" s="160"/>
      <c r="AY103" s="106"/>
      <c r="AZ103" s="107"/>
      <c r="BA103" s="86"/>
      <c r="BB103" s="16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:71" ht="15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1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1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1"/>
      <c r="AH104" s="6"/>
      <c r="AI104" s="6"/>
      <c r="AJ104" s="6"/>
      <c r="AK104" s="171"/>
      <c r="AL104" s="171"/>
      <c r="AM104" s="171"/>
      <c r="AN104" s="171"/>
      <c r="AO104" s="171"/>
      <c r="AP104" s="171"/>
      <c r="AQ104" s="171"/>
      <c r="AR104" s="1"/>
      <c r="AS104" s="6"/>
      <c r="AT104" s="6"/>
      <c r="AU104" s="6"/>
      <c r="AV104" s="171"/>
      <c r="AW104" s="171"/>
      <c r="AX104" s="171"/>
      <c r="AY104" s="171"/>
      <c r="AZ104" s="171"/>
      <c r="BA104" s="171"/>
      <c r="BB104" s="17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:71" ht="15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1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1"/>
      <c r="AH105" s="6"/>
      <c r="AI105" s="6"/>
      <c r="AJ105" s="6"/>
      <c r="AK105" s="171"/>
      <c r="AL105" s="171"/>
      <c r="AM105" s="171"/>
      <c r="AN105" s="171"/>
      <c r="AO105" s="171"/>
      <c r="AP105" s="171"/>
      <c r="AQ105" s="171"/>
      <c r="AR105" s="1"/>
      <c r="AS105" s="6"/>
      <c r="AT105" s="6"/>
      <c r="AU105" s="6"/>
      <c r="AV105" s="171"/>
      <c r="AW105" s="171"/>
      <c r="AX105" s="171"/>
      <c r="AY105" s="171"/>
      <c r="AZ105" s="171"/>
      <c r="BA105" s="171"/>
      <c r="BB105" s="17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:71" ht="28.5" customHeight="1" x14ac:dyDescent="0.2">
      <c r="A106" s="7" t="s">
        <v>44</v>
      </c>
      <c r="B106" s="6"/>
      <c r="C106" s="6"/>
      <c r="D106" s="6"/>
      <c r="E106" s="6"/>
      <c r="F106" s="6"/>
      <c r="G106" s="6"/>
      <c r="H106" s="6"/>
      <c r="I106" s="6"/>
      <c r="J106" s="6"/>
      <c r="K106" s="1"/>
      <c r="L106" s="7" t="s">
        <v>44</v>
      </c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7" t="s">
        <v>44</v>
      </c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7" t="s">
        <v>44</v>
      </c>
      <c r="AI106" s="6"/>
      <c r="AJ106" s="6"/>
      <c r="AK106" s="6"/>
      <c r="AL106" s="6"/>
      <c r="AM106" s="6"/>
      <c r="AN106" s="6"/>
      <c r="AO106" s="6"/>
      <c r="AP106" s="2"/>
      <c r="AQ106" s="6"/>
      <c r="AR106" s="6"/>
      <c r="AS106" s="7" t="s">
        <v>44</v>
      </c>
      <c r="AT106" s="6"/>
      <c r="AU106" s="6"/>
      <c r="AV106" s="6"/>
      <c r="AW106" s="6"/>
      <c r="AX106" s="6"/>
      <c r="AY106" s="6"/>
      <c r="AZ106" s="6"/>
      <c r="BA106" s="2"/>
      <c r="BB106" s="6"/>
      <c r="BC106" s="6"/>
      <c r="BD106" s="6"/>
      <c r="BE106" s="6"/>
      <c r="BF106" s="6"/>
      <c r="BG106" s="6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ht="15.75" customHeight="1" x14ac:dyDescent="0.2">
      <c r="A107" s="121" t="s">
        <v>27</v>
      </c>
      <c r="B107" s="9" t="s">
        <v>9</v>
      </c>
      <c r="C107" s="10" t="s">
        <v>10</v>
      </c>
      <c r="D107" s="11" t="s">
        <v>11</v>
      </c>
      <c r="E107" s="11" t="s">
        <v>12</v>
      </c>
      <c r="F107" s="11" t="s">
        <v>13</v>
      </c>
      <c r="G107" s="12" t="s">
        <v>14</v>
      </c>
      <c r="H107" s="12" t="s">
        <v>15</v>
      </c>
      <c r="I107" s="13" t="s">
        <v>16</v>
      </c>
      <c r="J107" s="14" t="s">
        <v>17</v>
      </c>
      <c r="K107" s="1"/>
      <c r="L107" s="121" t="s">
        <v>27</v>
      </c>
      <c r="M107" s="121" t="s">
        <v>9</v>
      </c>
      <c r="N107" s="172" t="s">
        <v>10</v>
      </c>
      <c r="O107" s="173" t="s">
        <v>11</v>
      </c>
      <c r="P107" s="173" t="s">
        <v>12</v>
      </c>
      <c r="Q107" s="173" t="s">
        <v>13</v>
      </c>
      <c r="R107" s="174" t="s">
        <v>14</v>
      </c>
      <c r="S107" s="174" t="s">
        <v>15</v>
      </c>
      <c r="T107" s="175" t="s">
        <v>16</v>
      </c>
      <c r="U107" s="176" t="s">
        <v>17</v>
      </c>
      <c r="V107" s="1"/>
      <c r="W107" s="121" t="s">
        <v>27</v>
      </c>
      <c r="X107" s="121" t="s">
        <v>9</v>
      </c>
      <c r="Y107" s="172" t="s">
        <v>10</v>
      </c>
      <c r="Z107" s="173" t="s">
        <v>11</v>
      </c>
      <c r="AA107" s="173" t="s">
        <v>12</v>
      </c>
      <c r="AB107" s="173" t="s">
        <v>13</v>
      </c>
      <c r="AC107" s="174" t="s">
        <v>14</v>
      </c>
      <c r="AD107" s="174" t="s">
        <v>15</v>
      </c>
      <c r="AE107" s="175" t="s">
        <v>16</v>
      </c>
      <c r="AF107" s="176" t="s">
        <v>17</v>
      </c>
      <c r="AG107" s="1"/>
      <c r="AH107" s="121" t="s">
        <v>27</v>
      </c>
      <c r="AI107" s="121" t="s">
        <v>9</v>
      </c>
      <c r="AJ107" s="172" t="s">
        <v>10</v>
      </c>
      <c r="AK107" s="173" t="s">
        <v>11</v>
      </c>
      <c r="AL107" s="173" t="s">
        <v>12</v>
      </c>
      <c r="AM107" s="173" t="s">
        <v>13</v>
      </c>
      <c r="AN107" s="174" t="s">
        <v>14</v>
      </c>
      <c r="AO107" s="174" t="s">
        <v>15</v>
      </c>
      <c r="AP107" s="177" t="s">
        <v>16</v>
      </c>
      <c r="AQ107" s="176" t="s">
        <v>17</v>
      </c>
      <c r="AR107" s="1"/>
      <c r="AS107" s="121" t="s">
        <v>27</v>
      </c>
      <c r="AT107" s="121" t="s">
        <v>9</v>
      </c>
      <c r="AU107" s="172" t="s">
        <v>10</v>
      </c>
      <c r="AV107" s="173" t="s">
        <v>11</v>
      </c>
      <c r="AW107" s="173" t="s">
        <v>12</v>
      </c>
      <c r="AX107" s="173" t="s">
        <v>13</v>
      </c>
      <c r="AY107" s="174" t="s">
        <v>14</v>
      </c>
      <c r="AZ107" s="174" t="s">
        <v>15</v>
      </c>
      <c r="BA107" s="177" t="s">
        <v>16</v>
      </c>
      <c r="BB107" s="176" t="s">
        <v>17</v>
      </c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:71" ht="15.75" customHeight="1" x14ac:dyDescent="0.2">
      <c r="A108" s="17"/>
      <c r="B108" s="27">
        <v>10</v>
      </c>
      <c r="C108" s="19">
        <v>6</v>
      </c>
      <c r="D108" s="20">
        <f t="shared" ref="D108:D110" si="169">ROUND(IF(COUNT(B108,C108)=2, 1.031*EXP(-0.035*(B108+10-C108)), ""), 2)</f>
        <v>0.63</v>
      </c>
      <c r="E108" s="21">
        <f t="shared" ref="E108:E110" si="170">2.5*ROUND(((0.98*($A$111*D108))/2.5), 0)</f>
        <v>0</v>
      </c>
      <c r="F108" s="21">
        <f t="shared" ref="F108:F110" si="171">2.5*ROUND(((1.02*($A$111*D108))/2.5), 0)</f>
        <v>0</v>
      </c>
      <c r="G108" s="22"/>
      <c r="H108" s="22"/>
      <c r="I108" s="25"/>
      <c r="J108" s="26" t="e">
        <f t="shared" ref="J108:J110" si="172">ROUND(G108/(ROUND(IF(COUNT(H108,I108)=2, 1.031*EXP(-0.035*(H108+10-I108)), ""), 2)),1)</f>
        <v>#VALUE!</v>
      </c>
      <c r="K108" s="1"/>
      <c r="L108" s="17"/>
      <c r="M108" s="178">
        <v>10</v>
      </c>
      <c r="N108" s="179">
        <v>9</v>
      </c>
      <c r="O108" s="180">
        <f>ROUND(IF(COUNT(M108,N108)=2, 1.031*EXP(-0.035*(M108+10-N108)), ""), 2)</f>
        <v>0.7</v>
      </c>
      <c r="P108" s="181" t="e">
        <f>2.5*ROUND(((0.98*($L$111*O108))/2.5), 0)</f>
        <v>#VALUE!</v>
      </c>
      <c r="Q108" s="181" t="e">
        <f>2.5*ROUND(((1.02*($L$111*O108))/2.5), 0)</f>
        <v>#VALUE!</v>
      </c>
      <c r="R108" s="22"/>
      <c r="S108" s="22"/>
      <c r="T108" s="25"/>
      <c r="U108" s="182" t="e">
        <f>ROUND(R108/(ROUND(IF(COUNT(S108,T108)=2, 1.031*EXP(-0.035*(S108+10-T108)), ""), 2)),1)</f>
        <v>#VALUE!</v>
      </c>
      <c r="V108" s="1"/>
      <c r="W108" s="17"/>
      <c r="X108" s="178">
        <v>10</v>
      </c>
      <c r="Y108" s="179">
        <v>9</v>
      </c>
      <c r="Z108" s="180">
        <f>ROUND(IF(COUNT(X108,Y108)=2, 1.031*EXP(-0.035*(X108+10-Y108)), ""), 2)</f>
        <v>0.7</v>
      </c>
      <c r="AA108" s="181" t="e">
        <f>2.5*ROUND(((0.98*($L$111*Z108))/2.5), 0)</f>
        <v>#VALUE!</v>
      </c>
      <c r="AB108" s="181" t="e">
        <f>2.5*ROUND(((1.02*($L$111*Z108))/2.5), 0)</f>
        <v>#VALUE!</v>
      </c>
      <c r="AC108" s="22"/>
      <c r="AD108" s="22"/>
      <c r="AE108" s="25"/>
      <c r="AF108" s="182" t="e">
        <f t="shared" ref="AF108:AF112" si="173">ROUND(AC108/(ROUND(IF(COUNT(AD108,AE108)=2, 1.031*EXP(-0.035*(AD108+10-AE108)), ""), 2)),1)</f>
        <v>#VALUE!</v>
      </c>
      <c r="AG108" s="1"/>
      <c r="AH108" s="17"/>
      <c r="AI108" s="178">
        <v>10</v>
      </c>
      <c r="AJ108" s="179">
        <v>9</v>
      </c>
      <c r="AK108" s="180">
        <f>ROUND(IF(COUNT(AI108,AJ108)=2, 1.031*EXP(-0.035*(AI108+10-AJ108)), ""), 2)</f>
        <v>0.7</v>
      </c>
      <c r="AL108" s="181" t="e">
        <f>2.5*ROUND(((0.98*($L$111*AK108))/2.5), 0)</f>
        <v>#VALUE!</v>
      </c>
      <c r="AM108" s="181" t="e">
        <f>2.5*ROUND(((1.02*($L$111*AK108))/2.5), 0)</f>
        <v>#VALUE!</v>
      </c>
      <c r="AN108" s="22"/>
      <c r="AO108" s="22"/>
      <c r="AP108" s="183"/>
      <c r="AQ108" s="182" t="e">
        <f t="shared" ref="AQ108:AQ112" si="174">ROUND(AN108/(ROUND(IF(COUNT(AO108,AP108)=2, 1.031*EXP(-0.035*(AO108+10-AP108)), ""), 2)),1)</f>
        <v>#VALUE!</v>
      </c>
      <c r="AR108" s="1"/>
      <c r="AS108" s="17"/>
      <c r="AT108" s="178">
        <v>10</v>
      </c>
      <c r="AU108" s="179">
        <v>9</v>
      </c>
      <c r="AV108" s="180">
        <f>ROUND(IF(COUNT(AT108,AU108)=2, 1.031*EXP(-0.035*(AT108+10-AU108)), ""), 2)</f>
        <v>0.7</v>
      </c>
      <c r="AW108" s="181" t="e">
        <f>2.5*ROUND(((0.98*($L$111*AV108))/2.5), 0)</f>
        <v>#VALUE!</v>
      </c>
      <c r="AX108" s="181" t="e">
        <f>2.5*ROUND(((1.02*($L$111*AV108))/2.5), 0)</f>
        <v>#VALUE!</v>
      </c>
      <c r="AY108" s="22"/>
      <c r="AZ108" s="22"/>
      <c r="BA108" s="183"/>
      <c r="BB108" s="182" t="e">
        <f t="shared" ref="BB108:BB112" si="175">ROUND(AY108/(ROUND(IF(COUNT(AZ108,BA108)=2, 1.031*EXP(-0.035*(AZ108+10-BA108)), ""), 2)),1)</f>
        <v>#VALUE!</v>
      </c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:71" ht="15.75" customHeight="1" x14ac:dyDescent="0.2">
      <c r="A109" s="92" t="s">
        <v>45</v>
      </c>
      <c r="B109" s="37">
        <v>10</v>
      </c>
      <c r="C109" s="32">
        <v>7</v>
      </c>
      <c r="D109" s="33">
        <f t="shared" si="169"/>
        <v>0.65</v>
      </c>
      <c r="E109" s="21">
        <f t="shared" si="170"/>
        <v>0</v>
      </c>
      <c r="F109" s="21">
        <f t="shared" si="171"/>
        <v>0</v>
      </c>
      <c r="G109" s="34"/>
      <c r="H109" s="34"/>
      <c r="I109" s="36"/>
      <c r="J109" s="26" t="e">
        <f t="shared" si="172"/>
        <v>#VALUE!</v>
      </c>
      <c r="K109" s="1"/>
      <c r="L109" s="92" t="s">
        <v>45</v>
      </c>
      <c r="M109" s="400" t="s">
        <v>46</v>
      </c>
      <c r="N109" s="401"/>
      <c r="O109" s="401"/>
      <c r="P109" s="401"/>
      <c r="Q109" s="402"/>
      <c r="R109" s="34"/>
      <c r="S109" s="34"/>
      <c r="T109" s="36"/>
      <c r="U109" s="184"/>
      <c r="V109" s="1"/>
      <c r="W109" s="92" t="s">
        <v>45</v>
      </c>
      <c r="X109" s="400" t="s">
        <v>47</v>
      </c>
      <c r="Y109" s="401"/>
      <c r="Z109" s="401"/>
      <c r="AA109" s="401"/>
      <c r="AB109" s="402"/>
      <c r="AC109" s="34"/>
      <c r="AD109" s="34"/>
      <c r="AE109" s="36"/>
      <c r="AF109" s="184" t="e">
        <f t="shared" si="173"/>
        <v>#VALUE!</v>
      </c>
      <c r="AG109" s="1"/>
      <c r="AH109" s="92" t="s">
        <v>45</v>
      </c>
      <c r="AI109" s="400" t="s">
        <v>47</v>
      </c>
      <c r="AJ109" s="401"/>
      <c r="AK109" s="401"/>
      <c r="AL109" s="401"/>
      <c r="AM109" s="402"/>
      <c r="AN109" s="34"/>
      <c r="AO109" s="34"/>
      <c r="AP109" s="52"/>
      <c r="AQ109" s="184" t="e">
        <f t="shared" si="174"/>
        <v>#VALUE!</v>
      </c>
      <c r="AR109" s="1"/>
      <c r="AS109" s="92" t="s">
        <v>45</v>
      </c>
      <c r="AT109" s="400" t="s">
        <v>47</v>
      </c>
      <c r="AU109" s="401"/>
      <c r="AV109" s="401"/>
      <c r="AW109" s="401"/>
      <c r="AX109" s="402"/>
      <c r="AY109" s="34"/>
      <c r="AZ109" s="34"/>
      <c r="BA109" s="52"/>
      <c r="BB109" s="184" t="e">
        <f t="shared" si="175"/>
        <v>#VALUE!</v>
      </c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ht="15.75" customHeight="1" x14ac:dyDescent="0.2">
      <c r="A110" s="41" t="s">
        <v>17</v>
      </c>
      <c r="B110" s="37">
        <v>10</v>
      </c>
      <c r="C110" s="32">
        <v>7</v>
      </c>
      <c r="D110" s="33">
        <f t="shared" si="169"/>
        <v>0.65</v>
      </c>
      <c r="E110" s="21">
        <f t="shared" si="170"/>
        <v>0</v>
      </c>
      <c r="F110" s="21">
        <f t="shared" si="171"/>
        <v>0</v>
      </c>
      <c r="G110" s="22"/>
      <c r="H110" s="22"/>
      <c r="I110" s="25"/>
      <c r="J110" s="26" t="e">
        <f t="shared" si="172"/>
        <v>#VALUE!</v>
      </c>
      <c r="K110" s="1"/>
      <c r="L110" s="42" t="s">
        <v>17</v>
      </c>
      <c r="M110" s="403"/>
      <c r="N110" s="399"/>
      <c r="O110" s="399"/>
      <c r="P110" s="399"/>
      <c r="Q110" s="404"/>
      <c r="R110" s="22"/>
      <c r="S110" s="22"/>
      <c r="T110" s="25"/>
      <c r="U110" s="182"/>
      <c r="V110" s="1"/>
      <c r="W110" s="42" t="s">
        <v>17</v>
      </c>
      <c r="X110" s="403"/>
      <c r="Y110" s="399"/>
      <c r="Z110" s="399"/>
      <c r="AA110" s="399"/>
      <c r="AB110" s="404"/>
      <c r="AC110" s="22"/>
      <c r="AD110" s="22"/>
      <c r="AE110" s="25"/>
      <c r="AF110" s="182" t="e">
        <f t="shared" si="173"/>
        <v>#VALUE!</v>
      </c>
      <c r="AG110" s="1"/>
      <c r="AH110" s="42" t="s">
        <v>17</v>
      </c>
      <c r="AI110" s="403"/>
      <c r="AJ110" s="399"/>
      <c r="AK110" s="399"/>
      <c r="AL110" s="399"/>
      <c r="AM110" s="404"/>
      <c r="AN110" s="22"/>
      <c r="AO110" s="22"/>
      <c r="AP110" s="183"/>
      <c r="AQ110" s="182" t="e">
        <f t="shared" si="174"/>
        <v>#VALUE!</v>
      </c>
      <c r="AR110" s="1"/>
      <c r="AS110" s="42" t="s">
        <v>17</v>
      </c>
      <c r="AT110" s="403"/>
      <c r="AU110" s="399"/>
      <c r="AV110" s="399"/>
      <c r="AW110" s="399"/>
      <c r="AX110" s="404"/>
      <c r="AY110" s="22"/>
      <c r="AZ110" s="22"/>
      <c r="BA110" s="183"/>
      <c r="BB110" s="182" t="e">
        <f t="shared" si="175"/>
        <v>#VALUE!</v>
      </c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5.75" customHeight="1" x14ac:dyDescent="0.2">
      <c r="A111" s="153"/>
      <c r="B111" s="46"/>
      <c r="C111" s="32"/>
      <c r="D111" s="33"/>
      <c r="E111" s="21"/>
      <c r="F111" s="21"/>
      <c r="G111" s="34"/>
      <c r="H111" s="34"/>
      <c r="I111" s="36"/>
      <c r="J111" s="26"/>
      <c r="K111" s="1"/>
      <c r="L111" s="42" t="e">
        <f>AVERAGE(J108,J109,J110)</f>
        <v>#VALUE!</v>
      </c>
      <c r="M111" s="405"/>
      <c r="N111" s="399"/>
      <c r="O111" s="399"/>
      <c r="P111" s="399"/>
      <c r="Q111" s="406"/>
      <c r="R111" s="34"/>
      <c r="S111" s="34"/>
      <c r="T111" s="36"/>
      <c r="U111" s="184"/>
      <c r="V111" s="1"/>
      <c r="W111" s="42" t="e">
        <f>AVERAGE(U108,U109,U110)</f>
        <v>#VALUE!</v>
      </c>
      <c r="X111" s="405"/>
      <c r="Y111" s="399"/>
      <c r="Z111" s="399"/>
      <c r="AA111" s="399"/>
      <c r="AB111" s="406"/>
      <c r="AC111" s="34"/>
      <c r="AD111" s="34"/>
      <c r="AE111" s="36"/>
      <c r="AF111" s="184" t="e">
        <f t="shared" si="173"/>
        <v>#VALUE!</v>
      </c>
      <c r="AG111" s="1"/>
      <c r="AH111" s="42" t="e">
        <f>AVERAGE(AF108,AF110,AF111)</f>
        <v>#VALUE!</v>
      </c>
      <c r="AI111" s="405"/>
      <c r="AJ111" s="399"/>
      <c r="AK111" s="399"/>
      <c r="AL111" s="399"/>
      <c r="AM111" s="406"/>
      <c r="AN111" s="34"/>
      <c r="AO111" s="34"/>
      <c r="AP111" s="52"/>
      <c r="AQ111" s="184" t="e">
        <f t="shared" si="174"/>
        <v>#VALUE!</v>
      </c>
      <c r="AR111" s="1"/>
      <c r="AS111" s="42" t="e">
        <f>AVERAGE(AQ108,AQ110,AQ111)</f>
        <v>#VALUE!</v>
      </c>
      <c r="AT111" s="405"/>
      <c r="AU111" s="399"/>
      <c r="AV111" s="399"/>
      <c r="AW111" s="399"/>
      <c r="AX111" s="406"/>
      <c r="AY111" s="34"/>
      <c r="AZ111" s="34"/>
      <c r="BA111" s="52"/>
      <c r="BB111" s="184" t="e">
        <f t="shared" si="175"/>
        <v>#VALUE!</v>
      </c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ht="15.75" customHeight="1" x14ac:dyDescent="0.25">
      <c r="A112" s="185" t="s">
        <v>48</v>
      </c>
      <c r="B112" s="49"/>
      <c r="C112" s="50"/>
      <c r="D112" s="33"/>
      <c r="E112" s="50"/>
      <c r="F112" s="50"/>
      <c r="G112" s="34"/>
      <c r="H112" s="34"/>
      <c r="I112" s="36"/>
      <c r="J112" s="26"/>
      <c r="K112" s="1"/>
      <c r="L112" s="186" t="s">
        <v>48</v>
      </c>
      <c r="M112" s="407"/>
      <c r="N112" s="408"/>
      <c r="O112" s="408"/>
      <c r="P112" s="408"/>
      <c r="Q112" s="409"/>
      <c r="R112" s="34"/>
      <c r="S112" s="34"/>
      <c r="T112" s="36"/>
      <c r="U112" s="182"/>
      <c r="V112" s="1"/>
      <c r="W112" s="186" t="s">
        <v>48</v>
      </c>
      <c r="X112" s="407"/>
      <c r="Y112" s="408"/>
      <c r="Z112" s="408"/>
      <c r="AA112" s="408"/>
      <c r="AB112" s="409"/>
      <c r="AC112" s="34"/>
      <c r="AD112" s="34"/>
      <c r="AE112" s="36"/>
      <c r="AF112" s="182" t="e">
        <f t="shared" si="173"/>
        <v>#VALUE!</v>
      </c>
      <c r="AG112" s="1"/>
      <c r="AH112" s="186" t="s">
        <v>48</v>
      </c>
      <c r="AI112" s="407"/>
      <c r="AJ112" s="408"/>
      <c r="AK112" s="408"/>
      <c r="AL112" s="408"/>
      <c r="AM112" s="409"/>
      <c r="AN112" s="34"/>
      <c r="AO112" s="34"/>
      <c r="AP112" s="52"/>
      <c r="AQ112" s="182" t="e">
        <f t="shared" si="174"/>
        <v>#VALUE!</v>
      </c>
      <c r="AR112" s="1"/>
      <c r="AS112" s="185" t="s">
        <v>48</v>
      </c>
      <c r="AT112" s="407"/>
      <c r="AU112" s="408"/>
      <c r="AV112" s="408"/>
      <c r="AW112" s="408"/>
      <c r="AX112" s="409"/>
      <c r="AY112" s="34"/>
      <c r="AZ112" s="34"/>
      <c r="BA112" s="52"/>
      <c r="BB112" s="182" t="e">
        <f t="shared" si="175"/>
        <v>#VALUE!</v>
      </c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ht="15.75" customHeight="1" x14ac:dyDescent="0.2">
      <c r="A113" s="53"/>
      <c r="B113" s="49"/>
      <c r="C113" s="50"/>
      <c r="D113" s="33"/>
      <c r="E113" s="50"/>
      <c r="F113" s="50"/>
      <c r="G113" s="34"/>
      <c r="H113" s="34"/>
      <c r="I113" s="36"/>
      <c r="J113" s="26"/>
      <c r="K113" s="1"/>
      <c r="L113" s="53"/>
      <c r="M113" s="187"/>
      <c r="N113" s="188"/>
      <c r="O113" s="189"/>
      <c r="P113" s="188"/>
      <c r="Q113" s="188"/>
      <c r="R113" s="34"/>
      <c r="S113" s="34"/>
      <c r="T113" s="36"/>
      <c r="U113" s="184"/>
      <c r="V113" s="1"/>
      <c r="W113" s="53"/>
      <c r="X113" s="187"/>
      <c r="Y113" s="188"/>
      <c r="Z113" s="189"/>
      <c r="AA113" s="188"/>
      <c r="AB113" s="188"/>
      <c r="AC113" s="34"/>
      <c r="AD113" s="34"/>
      <c r="AE113" s="36"/>
      <c r="AF113" s="184"/>
      <c r="AG113" s="1"/>
      <c r="AH113" s="53"/>
      <c r="AI113" s="187"/>
      <c r="AJ113" s="188"/>
      <c r="AK113" s="189"/>
      <c r="AL113" s="188"/>
      <c r="AM113" s="188"/>
      <c r="AN113" s="34"/>
      <c r="AO113" s="34"/>
      <c r="AP113" s="52"/>
      <c r="AQ113" s="184"/>
      <c r="AR113" s="1"/>
      <c r="AS113" s="53"/>
      <c r="AT113" s="187"/>
      <c r="AU113" s="188"/>
      <c r="AV113" s="189"/>
      <c r="AW113" s="188"/>
      <c r="AX113" s="188"/>
      <c r="AY113" s="34"/>
      <c r="AZ113" s="34"/>
      <c r="BA113" s="52"/>
      <c r="BB113" s="184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ht="15.75" customHeight="1" x14ac:dyDescent="0.2">
      <c r="A114" s="54"/>
      <c r="B114" s="49"/>
      <c r="C114" s="50"/>
      <c r="D114" s="33"/>
      <c r="E114" s="55"/>
      <c r="F114" s="55"/>
      <c r="G114" s="137"/>
      <c r="H114" s="137"/>
      <c r="I114" s="138"/>
      <c r="J114" s="26"/>
      <c r="K114" s="1"/>
      <c r="L114" s="54"/>
      <c r="M114" s="190"/>
      <c r="N114" s="191"/>
      <c r="O114" s="192"/>
      <c r="P114" s="193"/>
      <c r="Q114" s="193"/>
      <c r="R114" s="56"/>
      <c r="S114" s="56"/>
      <c r="T114" s="57"/>
      <c r="U114" s="182"/>
      <c r="V114" s="1"/>
      <c r="W114" s="54"/>
      <c r="X114" s="190"/>
      <c r="Y114" s="191"/>
      <c r="Z114" s="192"/>
      <c r="AA114" s="193"/>
      <c r="AB114" s="193"/>
      <c r="AC114" s="56"/>
      <c r="AD114" s="56"/>
      <c r="AE114" s="57"/>
      <c r="AF114" s="182"/>
      <c r="AG114" s="1"/>
      <c r="AH114" s="54"/>
      <c r="AI114" s="190"/>
      <c r="AJ114" s="191"/>
      <c r="AK114" s="192"/>
      <c r="AL114" s="193"/>
      <c r="AM114" s="193"/>
      <c r="AN114" s="56"/>
      <c r="AO114" s="56"/>
      <c r="AP114" s="58"/>
      <c r="AQ114" s="182"/>
      <c r="AR114" s="1"/>
      <c r="AS114" s="54"/>
      <c r="AT114" s="190"/>
      <c r="AU114" s="191"/>
      <c r="AV114" s="192"/>
      <c r="AW114" s="193"/>
      <c r="AX114" s="193"/>
      <c r="AY114" s="56"/>
      <c r="AZ114" s="56"/>
      <c r="BA114" s="58"/>
      <c r="BB114" s="182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ht="15.75" customHeight="1" x14ac:dyDescent="0.2">
      <c r="A115" s="125" t="s">
        <v>29</v>
      </c>
      <c r="B115" s="60">
        <v>12</v>
      </c>
      <c r="C115" s="61">
        <v>6</v>
      </c>
      <c r="D115" s="62">
        <f t="shared" ref="D115:D117" si="176">ROUND(IF(COUNT(B115,C115)=2, 1.031*EXP(-0.035*(B115+10-C115)), ""), 2)</f>
        <v>0.59</v>
      </c>
      <c r="E115" s="63">
        <f t="shared" ref="E115:E117" si="177">2.5*ROUND(((0.98*($A$118*D115))/2.5), 0)</f>
        <v>0</v>
      </c>
      <c r="F115" s="63">
        <f t="shared" ref="F115:F117" si="178">2.5*ROUND(((1.02*($A$118*D115))/2.5), 0)</f>
        <v>0</v>
      </c>
      <c r="G115" s="65"/>
      <c r="H115" s="65"/>
      <c r="I115" s="66"/>
      <c r="J115" s="24" t="e">
        <f t="shared" ref="J115:J118" si="179">ROUND(G115/(ROUND(IF(COUNT(H115,I115)=2, 1.031*EXP(-0.035*(H115+10-I115)), ""), 2)),1)</f>
        <v>#VALUE!</v>
      </c>
      <c r="K115" s="1"/>
      <c r="L115" s="126"/>
      <c r="M115" s="194">
        <v>12</v>
      </c>
      <c r="N115" s="195">
        <v>6</v>
      </c>
      <c r="O115" s="196">
        <f t="shared" ref="O115:O118" si="180">ROUND(IF(COUNT(M115,N115)=2, 1.031*EXP(-0.035*(M115+10-N115)), ""), 2)</f>
        <v>0.59</v>
      </c>
      <c r="P115" s="197" t="e">
        <f t="shared" ref="P115:P118" si="181">2.5*ROUND(((0.98*($L$118*O115))/2.5), 0)</f>
        <v>#VALUE!</v>
      </c>
      <c r="Q115" s="197" t="e">
        <f t="shared" ref="Q115:Q118" si="182">2.5*ROUND(((1.02*($L$118*O115))/2.5), 0)</f>
        <v>#VALUE!</v>
      </c>
      <c r="R115" s="65"/>
      <c r="S115" s="65"/>
      <c r="T115" s="66"/>
      <c r="U115" s="198" t="e">
        <f t="shared" ref="U115:U118" si="183">ROUND(R115/(ROUND(IF(COUNT(S115,T115)=2, 1.031*EXP(-0.035*(S115+10-T115)), ""), 2)),1)</f>
        <v>#VALUE!</v>
      </c>
      <c r="V115" s="1"/>
      <c r="W115" s="126"/>
      <c r="X115" s="194">
        <v>12</v>
      </c>
      <c r="Y115" s="195">
        <v>6</v>
      </c>
      <c r="Z115" s="196">
        <f t="shared" ref="Z115:Z119" si="184">ROUND(IF(COUNT(X115,Y115)=2, 1.031*EXP(-0.035*(X115+10-Y115)), ""), 2)</f>
        <v>0.59</v>
      </c>
      <c r="AA115" s="197" t="e">
        <f t="shared" ref="AA115:AA119" si="185">2.5*ROUND(((0.98*($W$118*Z115))/2.5), 0)</f>
        <v>#VALUE!</v>
      </c>
      <c r="AB115" s="197" t="e">
        <f t="shared" ref="AB115:AB119" si="186">2.5*ROUND(((1.02*($W$118*Z115))/2.5), 0)</f>
        <v>#VALUE!</v>
      </c>
      <c r="AC115" s="64"/>
      <c r="AD115" s="65"/>
      <c r="AE115" s="66"/>
      <c r="AF115" s="198" t="e">
        <f t="shared" ref="AF115:AF118" si="187">ROUND(AC115/(ROUND(IF(COUNT(AD115,AE115)=2, 1.031*EXP(-0.035*(AD115+10-AE115)), ""), 2)),1)</f>
        <v>#VALUE!</v>
      </c>
      <c r="AG115" s="1"/>
      <c r="AH115" s="126"/>
      <c r="AI115" s="194">
        <v>12</v>
      </c>
      <c r="AJ115" s="195">
        <v>6</v>
      </c>
      <c r="AK115" s="196">
        <f t="shared" ref="AK115:AK119" si="188">ROUND(IF(COUNT(AI115,AJ115)=2, 1.031*EXP(-0.035*(AI115+10-AJ115)), ""), 2)</f>
        <v>0.59</v>
      </c>
      <c r="AL115" s="197" t="e">
        <f t="shared" ref="AL115:AL119" si="189">2.5*ROUND(((0.98*($AH$118*AK115))/2.5), 0)</f>
        <v>#VALUE!</v>
      </c>
      <c r="AM115" s="197" t="e">
        <f t="shared" ref="AM115:AM119" si="190">2.5*ROUND(((1.02*($AH$118*AK115))/2.5), 0)</f>
        <v>#VALUE!</v>
      </c>
      <c r="AN115" s="91"/>
      <c r="AO115" s="65"/>
      <c r="AP115" s="199"/>
      <c r="AQ115" s="198" t="e">
        <f t="shared" ref="AQ115:AQ119" si="191">ROUND(AN115/(ROUND(IF(COUNT(AO115,AP115)=2, 1.031*EXP(-0.035*(AO115+10-AP115)), ""), 2)),1)</f>
        <v>#VALUE!</v>
      </c>
      <c r="AR115" s="1"/>
      <c r="AS115" s="126"/>
      <c r="AT115" s="194">
        <v>12</v>
      </c>
      <c r="AU115" s="195">
        <v>6</v>
      </c>
      <c r="AV115" s="196">
        <f t="shared" ref="AV115:AV119" si="192">ROUND(IF(COUNT(AT115,AU115)=2, 1.031*EXP(-0.035*(AT115+10-AU115)), ""), 2)</f>
        <v>0.59</v>
      </c>
      <c r="AW115" s="197" t="e">
        <f t="shared" ref="AW115:AW119" si="193">2.5*ROUND(((0.98*($AS$118*AV115))/2.5), 0)</f>
        <v>#VALUE!</v>
      </c>
      <c r="AX115" s="197" t="e">
        <f t="shared" ref="AX115:AX119" si="194">2.5*ROUND(((1.02*($AS$118*AV115))/2.5), 0)</f>
        <v>#VALUE!</v>
      </c>
      <c r="AY115" s="65"/>
      <c r="AZ115" s="65"/>
      <c r="BA115" s="199"/>
      <c r="BB115" s="198" t="e">
        <f t="shared" ref="BB115:BB119" si="195">ROUND(AY115/(ROUND(IF(COUNT(AZ115,BA115)=2, 1.031*EXP(-0.035*(AZ115+10-BA115)), ""), 2)),1)</f>
        <v>#VALUE!</v>
      </c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71" ht="15.75" customHeight="1" x14ac:dyDescent="0.2">
      <c r="A116" s="30" t="s">
        <v>49</v>
      </c>
      <c r="B116" s="37">
        <v>12</v>
      </c>
      <c r="C116" s="32">
        <v>7</v>
      </c>
      <c r="D116" s="71">
        <f t="shared" si="176"/>
        <v>0.61</v>
      </c>
      <c r="E116" s="72">
        <f t="shared" si="177"/>
        <v>0</v>
      </c>
      <c r="F116" s="72">
        <f t="shared" si="178"/>
        <v>0</v>
      </c>
      <c r="G116" s="34"/>
      <c r="H116" s="34"/>
      <c r="I116" s="35"/>
      <c r="J116" s="24" t="e">
        <f t="shared" si="179"/>
        <v>#VALUE!</v>
      </c>
      <c r="K116" s="1"/>
      <c r="L116" s="30" t="s">
        <v>49</v>
      </c>
      <c r="M116" s="200">
        <v>12</v>
      </c>
      <c r="N116" s="201">
        <v>7</v>
      </c>
      <c r="O116" s="202">
        <f t="shared" si="180"/>
        <v>0.61</v>
      </c>
      <c r="P116" s="203" t="e">
        <f t="shared" si="181"/>
        <v>#VALUE!</v>
      </c>
      <c r="Q116" s="203" t="e">
        <f t="shared" si="182"/>
        <v>#VALUE!</v>
      </c>
      <c r="R116" s="34"/>
      <c r="S116" s="34"/>
      <c r="T116" s="35"/>
      <c r="U116" s="204" t="e">
        <f t="shared" si="183"/>
        <v>#VALUE!</v>
      </c>
      <c r="V116" s="1"/>
      <c r="W116" s="30" t="s">
        <v>49</v>
      </c>
      <c r="X116" s="200">
        <v>12</v>
      </c>
      <c r="Y116" s="201">
        <v>7</v>
      </c>
      <c r="Z116" s="202">
        <f t="shared" si="184"/>
        <v>0.61</v>
      </c>
      <c r="AA116" s="203" t="e">
        <f t="shared" si="185"/>
        <v>#VALUE!</v>
      </c>
      <c r="AB116" s="203" t="e">
        <f t="shared" si="186"/>
        <v>#VALUE!</v>
      </c>
      <c r="AC116" s="73"/>
      <c r="AD116" s="34"/>
      <c r="AE116" s="35"/>
      <c r="AF116" s="204" t="e">
        <f t="shared" si="187"/>
        <v>#VALUE!</v>
      </c>
      <c r="AG116" s="1"/>
      <c r="AH116" s="30" t="s">
        <v>49</v>
      </c>
      <c r="AI116" s="200">
        <v>12</v>
      </c>
      <c r="AJ116" s="201">
        <v>7</v>
      </c>
      <c r="AK116" s="202">
        <f t="shared" si="188"/>
        <v>0.61</v>
      </c>
      <c r="AL116" s="203" t="e">
        <f t="shared" si="189"/>
        <v>#VALUE!</v>
      </c>
      <c r="AM116" s="203" t="e">
        <f t="shared" si="190"/>
        <v>#VALUE!</v>
      </c>
      <c r="AN116" s="94"/>
      <c r="AO116" s="34"/>
      <c r="AP116" s="158"/>
      <c r="AQ116" s="204" t="e">
        <f t="shared" si="191"/>
        <v>#VALUE!</v>
      </c>
      <c r="AR116" s="1"/>
      <c r="AS116" s="30" t="s">
        <v>49</v>
      </c>
      <c r="AT116" s="200">
        <v>12</v>
      </c>
      <c r="AU116" s="201">
        <v>7</v>
      </c>
      <c r="AV116" s="202">
        <f t="shared" si="192"/>
        <v>0.61</v>
      </c>
      <c r="AW116" s="203" t="e">
        <f t="shared" si="193"/>
        <v>#VALUE!</v>
      </c>
      <c r="AX116" s="203" t="e">
        <f t="shared" si="194"/>
        <v>#VALUE!</v>
      </c>
      <c r="AY116" s="94"/>
      <c r="AZ116" s="34"/>
      <c r="BA116" s="158"/>
      <c r="BB116" s="204" t="e">
        <f t="shared" si="195"/>
        <v>#VALUE!</v>
      </c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:71" ht="15.75" customHeight="1" x14ac:dyDescent="0.2">
      <c r="A117" s="127" t="s">
        <v>17</v>
      </c>
      <c r="B117" s="37">
        <v>12</v>
      </c>
      <c r="C117" s="32">
        <v>7</v>
      </c>
      <c r="D117" s="71">
        <f t="shared" si="176"/>
        <v>0.61</v>
      </c>
      <c r="E117" s="72">
        <f t="shared" si="177"/>
        <v>0</v>
      </c>
      <c r="F117" s="72">
        <f t="shared" si="178"/>
        <v>0</v>
      </c>
      <c r="G117" s="22"/>
      <c r="H117" s="22"/>
      <c r="I117" s="23"/>
      <c r="J117" s="24" t="e">
        <f t="shared" si="179"/>
        <v>#VALUE!</v>
      </c>
      <c r="K117" s="1"/>
      <c r="L117" s="128" t="s">
        <v>17</v>
      </c>
      <c r="M117" s="205">
        <v>12</v>
      </c>
      <c r="N117" s="206">
        <v>8</v>
      </c>
      <c r="O117" s="207">
        <f t="shared" si="180"/>
        <v>0.63</v>
      </c>
      <c r="P117" s="208" t="e">
        <f t="shared" si="181"/>
        <v>#VALUE!</v>
      </c>
      <c r="Q117" s="208" t="e">
        <f t="shared" si="182"/>
        <v>#VALUE!</v>
      </c>
      <c r="R117" s="34"/>
      <c r="S117" s="34"/>
      <c r="T117" s="35"/>
      <c r="U117" s="198" t="e">
        <f t="shared" si="183"/>
        <v>#VALUE!</v>
      </c>
      <c r="V117" s="1"/>
      <c r="W117" s="128" t="s">
        <v>17</v>
      </c>
      <c r="X117" s="205">
        <v>12</v>
      </c>
      <c r="Y117" s="206">
        <v>8</v>
      </c>
      <c r="Z117" s="207">
        <f t="shared" si="184"/>
        <v>0.63</v>
      </c>
      <c r="AA117" s="208" t="e">
        <f t="shared" si="185"/>
        <v>#VALUE!</v>
      </c>
      <c r="AB117" s="208" t="e">
        <f t="shared" si="186"/>
        <v>#VALUE!</v>
      </c>
      <c r="AC117" s="73"/>
      <c r="AD117" s="34"/>
      <c r="AE117" s="35"/>
      <c r="AF117" s="198" t="e">
        <f t="shared" si="187"/>
        <v>#VALUE!</v>
      </c>
      <c r="AG117" s="1"/>
      <c r="AH117" s="128" t="s">
        <v>17</v>
      </c>
      <c r="AI117" s="205">
        <v>12</v>
      </c>
      <c r="AJ117" s="206">
        <v>8</v>
      </c>
      <c r="AK117" s="207">
        <f t="shared" si="188"/>
        <v>0.63</v>
      </c>
      <c r="AL117" s="208" t="e">
        <f t="shared" si="189"/>
        <v>#VALUE!</v>
      </c>
      <c r="AM117" s="208" t="e">
        <f t="shared" si="190"/>
        <v>#VALUE!</v>
      </c>
      <c r="AN117" s="94"/>
      <c r="AO117" s="34"/>
      <c r="AP117" s="158"/>
      <c r="AQ117" s="198" t="e">
        <f t="shared" si="191"/>
        <v>#VALUE!</v>
      </c>
      <c r="AR117" s="1"/>
      <c r="AS117" s="128" t="s">
        <v>17</v>
      </c>
      <c r="AT117" s="205">
        <v>12</v>
      </c>
      <c r="AU117" s="206">
        <v>8</v>
      </c>
      <c r="AV117" s="207">
        <f t="shared" si="192"/>
        <v>0.63</v>
      </c>
      <c r="AW117" s="208" t="e">
        <f t="shared" si="193"/>
        <v>#VALUE!</v>
      </c>
      <c r="AX117" s="208" t="e">
        <f t="shared" si="194"/>
        <v>#VALUE!</v>
      </c>
      <c r="AY117" s="94"/>
      <c r="AZ117" s="34"/>
      <c r="BA117" s="158"/>
      <c r="BB117" s="198" t="e">
        <f t="shared" si="195"/>
        <v>#VALUE!</v>
      </c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:71" ht="15.75" customHeight="1" x14ac:dyDescent="0.2">
      <c r="A118" s="129"/>
      <c r="B118" s="46"/>
      <c r="C118" s="32"/>
      <c r="D118" s="71"/>
      <c r="E118" s="72"/>
      <c r="F118" s="72"/>
      <c r="G118" s="34"/>
      <c r="H118" s="34"/>
      <c r="I118" s="35"/>
      <c r="J118" s="24" t="e">
        <f t="shared" si="179"/>
        <v>#VALUE!</v>
      </c>
      <c r="K118" s="1"/>
      <c r="L118" s="130" t="e">
        <f>AVERAGE(J115:J117)</f>
        <v>#VALUE!</v>
      </c>
      <c r="M118" s="200">
        <v>12</v>
      </c>
      <c r="N118" s="201">
        <v>8</v>
      </c>
      <c r="O118" s="202">
        <f t="shared" si="180"/>
        <v>0.63</v>
      </c>
      <c r="P118" s="203" t="e">
        <f t="shared" si="181"/>
        <v>#VALUE!</v>
      </c>
      <c r="Q118" s="203" t="e">
        <f t="shared" si="182"/>
        <v>#VALUE!</v>
      </c>
      <c r="R118" s="101"/>
      <c r="S118" s="101"/>
      <c r="T118" s="209"/>
      <c r="U118" s="204" t="e">
        <f t="shared" si="183"/>
        <v>#VALUE!</v>
      </c>
      <c r="V118" s="1"/>
      <c r="W118" s="128" t="e">
        <f>AVERAGE(U115,U117,U118)</f>
        <v>#VALUE!</v>
      </c>
      <c r="X118" s="200">
        <v>12</v>
      </c>
      <c r="Y118" s="201">
        <v>8</v>
      </c>
      <c r="Z118" s="202">
        <f t="shared" si="184"/>
        <v>0.63</v>
      </c>
      <c r="AA118" s="203" t="e">
        <f t="shared" si="185"/>
        <v>#VALUE!</v>
      </c>
      <c r="AB118" s="203" t="e">
        <f t="shared" si="186"/>
        <v>#VALUE!</v>
      </c>
      <c r="AC118" s="34"/>
      <c r="AD118" s="34"/>
      <c r="AE118" s="35"/>
      <c r="AF118" s="204" t="e">
        <f t="shared" si="187"/>
        <v>#VALUE!</v>
      </c>
      <c r="AG118" s="1"/>
      <c r="AH118" s="128" t="e">
        <f>AVERAGE(AF115,AF117,AF118)</f>
        <v>#VALUE!</v>
      </c>
      <c r="AI118" s="200">
        <v>12</v>
      </c>
      <c r="AJ118" s="201">
        <v>8</v>
      </c>
      <c r="AK118" s="202">
        <f t="shared" si="188"/>
        <v>0.63</v>
      </c>
      <c r="AL118" s="203" t="e">
        <f t="shared" si="189"/>
        <v>#VALUE!</v>
      </c>
      <c r="AM118" s="203" t="e">
        <f t="shared" si="190"/>
        <v>#VALUE!</v>
      </c>
      <c r="AN118" s="210"/>
      <c r="AO118" s="101"/>
      <c r="AP118" s="211"/>
      <c r="AQ118" s="204" t="e">
        <f t="shared" si="191"/>
        <v>#VALUE!</v>
      </c>
      <c r="AR118" s="1"/>
      <c r="AS118" s="128" t="e">
        <f>AVERAGE(AQ115,AQ117,AQ118)</f>
        <v>#VALUE!</v>
      </c>
      <c r="AT118" s="200">
        <v>12</v>
      </c>
      <c r="AU118" s="201">
        <v>8</v>
      </c>
      <c r="AV118" s="202">
        <f t="shared" si="192"/>
        <v>0.63</v>
      </c>
      <c r="AW118" s="203" t="e">
        <f t="shared" si="193"/>
        <v>#VALUE!</v>
      </c>
      <c r="AX118" s="203" t="e">
        <f t="shared" si="194"/>
        <v>#VALUE!</v>
      </c>
      <c r="AY118" s="210"/>
      <c r="AZ118" s="101"/>
      <c r="BA118" s="211"/>
      <c r="BB118" s="204" t="e">
        <f t="shared" si="195"/>
        <v>#VALUE!</v>
      </c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ht="15.75" customHeight="1" x14ac:dyDescent="0.2">
      <c r="A119" s="131"/>
      <c r="B119" s="49"/>
      <c r="C119" s="50"/>
      <c r="D119" s="33"/>
      <c r="E119" s="21"/>
      <c r="F119" s="21"/>
      <c r="G119" s="22"/>
      <c r="H119" s="22"/>
      <c r="I119" s="25"/>
      <c r="J119" s="26"/>
      <c r="K119" s="1"/>
      <c r="L119" s="53"/>
      <c r="M119" s="187"/>
      <c r="N119" s="188"/>
      <c r="O119" s="189"/>
      <c r="P119" s="212"/>
      <c r="Q119" s="212"/>
      <c r="R119" s="22"/>
      <c r="S119" s="22"/>
      <c r="T119" s="23"/>
      <c r="U119" s="198"/>
      <c r="V119" s="1"/>
      <c r="W119" s="53"/>
      <c r="X119" s="187"/>
      <c r="Y119" s="188"/>
      <c r="Z119" s="207" t="e">
        <f t="shared" si="184"/>
        <v>#VALUE!</v>
      </c>
      <c r="AA119" s="208" t="e">
        <f t="shared" si="185"/>
        <v>#VALUE!</v>
      </c>
      <c r="AB119" s="208" t="e">
        <f t="shared" si="186"/>
        <v>#VALUE!</v>
      </c>
      <c r="AC119" s="34"/>
      <c r="AD119" s="34"/>
      <c r="AE119" s="35"/>
      <c r="AF119" s="198"/>
      <c r="AG119" s="1"/>
      <c r="AH119" s="53"/>
      <c r="AI119" s="187"/>
      <c r="AJ119" s="188"/>
      <c r="AK119" s="207" t="e">
        <f t="shared" si="188"/>
        <v>#VALUE!</v>
      </c>
      <c r="AL119" s="208" t="e">
        <f t="shared" si="189"/>
        <v>#VALUE!</v>
      </c>
      <c r="AM119" s="208" t="e">
        <f t="shared" si="190"/>
        <v>#VALUE!</v>
      </c>
      <c r="AN119" s="80"/>
      <c r="AO119" s="22"/>
      <c r="AP119" s="79"/>
      <c r="AQ119" s="198" t="e">
        <f t="shared" si="191"/>
        <v>#VALUE!</v>
      </c>
      <c r="AR119" s="1"/>
      <c r="AS119" s="53"/>
      <c r="AT119" s="187"/>
      <c r="AU119" s="188"/>
      <c r="AV119" s="207" t="e">
        <f t="shared" si="192"/>
        <v>#VALUE!</v>
      </c>
      <c r="AW119" s="208" t="e">
        <f t="shared" si="193"/>
        <v>#VALUE!</v>
      </c>
      <c r="AX119" s="208" t="e">
        <f t="shared" si="194"/>
        <v>#VALUE!</v>
      </c>
      <c r="AY119" s="80"/>
      <c r="AZ119" s="22"/>
      <c r="BA119" s="79"/>
      <c r="BB119" s="198" t="e">
        <f t="shared" si="195"/>
        <v>#VALUE!</v>
      </c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ht="15.75" customHeight="1" x14ac:dyDescent="0.2">
      <c r="A120" s="213"/>
      <c r="B120" s="49"/>
      <c r="C120" s="50"/>
      <c r="D120" s="33"/>
      <c r="E120" s="55"/>
      <c r="F120" s="55"/>
      <c r="G120" s="34"/>
      <c r="H120" s="34"/>
      <c r="I120" s="36"/>
      <c r="J120" s="26"/>
      <c r="K120" s="1"/>
      <c r="L120" s="213"/>
      <c r="M120" s="190"/>
      <c r="N120" s="191"/>
      <c r="O120" s="192"/>
      <c r="P120" s="193"/>
      <c r="Q120" s="193"/>
      <c r="R120" s="34"/>
      <c r="S120" s="34"/>
      <c r="T120" s="35"/>
      <c r="U120" s="204"/>
      <c r="V120" s="1"/>
      <c r="W120" s="213"/>
      <c r="X120" s="190"/>
      <c r="Y120" s="191"/>
      <c r="Z120" s="192"/>
      <c r="AA120" s="193"/>
      <c r="AB120" s="193"/>
      <c r="AC120" s="34"/>
      <c r="AD120" s="34"/>
      <c r="AE120" s="35"/>
      <c r="AF120" s="204"/>
      <c r="AG120" s="1"/>
      <c r="AH120" s="213"/>
      <c r="AI120" s="190"/>
      <c r="AJ120" s="191"/>
      <c r="AK120" s="192"/>
      <c r="AL120" s="214"/>
      <c r="AM120" s="214"/>
      <c r="AN120" s="34"/>
      <c r="AO120" s="34"/>
      <c r="AP120" s="158"/>
      <c r="AQ120" s="204"/>
      <c r="AR120" s="1"/>
      <c r="AS120" s="213"/>
      <c r="AT120" s="190"/>
      <c r="AU120" s="191"/>
      <c r="AV120" s="192"/>
      <c r="AW120" s="214"/>
      <c r="AX120" s="214"/>
      <c r="AY120" s="34"/>
      <c r="AZ120" s="34"/>
      <c r="BA120" s="158"/>
      <c r="BB120" s="204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71" ht="15.75" customHeight="1" x14ac:dyDescent="0.2">
      <c r="A121" s="126"/>
      <c r="B121" s="60">
        <v>12</v>
      </c>
      <c r="C121" s="61">
        <v>6</v>
      </c>
      <c r="D121" s="62">
        <f t="shared" ref="D121:D123" si="196">ROUND(IF(COUNT(B121,C121)=2, 1.031*EXP(-0.035*(B121+10-C121)), ""), 2)</f>
        <v>0.59</v>
      </c>
      <c r="E121" s="63">
        <f t="shared" ref="E121:E123" si="197">2.5*ROUND(((0.98*($A$124*D121))/2.5), 0)</f>
        <v>0</v>
      </c>
      <c r="F121" s="63">
        <f t="shared" ref="F121:F123" si="198">2.5*ROUND(((1.02*($A$124*D121))/2.5), 0)</f>
        <v>0</v>
      </c>
      <c r="G121" s="64"/>
      <c r="H121" s="65"/>
      <c r="I121" s="88"/>
      <c r="J121" s="26" t="e">
        <f t="shared" ref="J121:J123" si="199">ROUND(G121/(ROUND(IF(COUNT(H121,I121)=2, 1.031*EXP(-0.035*(H121+10-I121)), ""), 2)),1)</f>
        <v>#VALUE!</v>
      </c>
      <c r="K121" s="1"/>
      <c r="L121" s="126"/>
      <c r="M121" s="194">
        <v>12</v>
      </c>
      <c r="N121" s="195">
        <v>6</v>
      </c>
      <c r="O121" s="196">
        <f t="shared" ref="O121:O124" si="200">ROUND(IF(COUNT(M121,N121)=2, 1.031*EXP(-0.035*(M121+10-N121)), ""), 2)</f>
        <v>0.59</v>
      </c>
      <c r="P121" s="197" t="e">
        <f t="shared" ref="P121:P124" si="201">2.5*ROUND(((0.98*($L$124*O121))/2.5), 0)</f>
        <v>#VALUE!</v>
      </c>
      <c r="Q121" s="197" t="e">
        <f t="shared" ref="Q121:Q124" si="202">2.5*ROUND(((1.02*($L$124*O121))/2.5), 0)</f>
        <v>#VALUE!</v>
      </c>
      <c r="R121" s="64"/>
      <c r="S121" s="65"/>
      <c r="T121" s="66"/>
      <c r="U121" s="198" t="e">
        <f t="shared" ref="U121:U124" si="203">ROUND(R121/(ROUND(IF(COUNT(S121,T121)=2, 1.031*EXP(-0.035*(S121+10-T121)), ""), 2)),1)</f>
        <v>#VALUE!</v>
      </c>
      <c r="V121" s="1"/>
      <c r="W121" s="126"/>
      <c r="X121" s="194">
        <v>12</v>
      </c>
      <c r="Y121" s="195">
        <v>6</v>
      </c>
      <c r="Z121" s="196">
        <f t="shared" ref="Z121:Z124" si="204">ROUND(IF(COUNT(X121,Y121)=2, 1.031*EXP(-0.035*(X121+10-Y121)), ""), 2)</f>
        <v>0.59</v>
      </c>
      <c r="AA121" s="197" t="e">
        <f t="shared" ref="AA121:AA124" si="205">2.5*ROUND(((0.98*($W$124*Z121))/2.5), 0)</f>
        <v>#VALUE!</v>
      </c>
      <c r="AB121" s="197" t="e">
        <f t="shared" ref="AB121:AB124" si="206">2.5*ROUND(((1.02*($W$124*Z121))/2.5), 0)</f>
        <v>#VALUE!</v>
      </c>
      <c r="AC121" s="64"/>
      <c r="AD121" s="65"/>
      <c r="AE121" s="66"/>
      <c r="AF121" s="198" t="e">
        <f t="shared" ref="AF121:AF124" si="207">ROUND(AC121/(ROUND(IF(COUNT(AD121,AE121)=2, 1.031*EXP(-0.035*(AD121+10-AE121)), ""), 2)),1)</f>
        <v>#VALUE!</v>
      </c>
      <c r="AG121" s="1"/>
      <c r="AH121" s="126"/>
      <c r="AI121" s="194">
        <v>12</v>
      </c>
      <c r="AJ121" s="195">
        <v>6</v>
      </c>
      <c r="AK121" s="196">
        <f t="shared" ref="AK121:AK124" si="208">ROUND(IF(COUNT(AI121,AJ121)=2, 1.031*EXP(-0.035*(AI121+10-AJ121)), ""), 2)</f>
        <v>0.59</v>
      </c>
      <c r="AL121" s="197" t="e">
        <f t="shared" ref="AL121:AL124" si="209">2.5*ROUND(((0.98*($AH$124*AK121))/2.5), 0)</f>
        <v>#VALUE!</v>
      </c>
      <c r="AM121" s="197" t="e">
        <f t="shared" ref="AM121:AM124" si="210">2.5*ROUND(((1.02*($AH$124*AK121))/2.5), 0)</f>
        <v>#VALUE!</v>
      </c>
      <c r="AN121" s="91"/>
      <c r="AO121" s="65"/>
      <c r="AP121" s="199"/>
      <c r="AQ121" s="198" t="e">
        <f t="shared" ref="AQ121:AQ124" si="211">ROUND(AN121/(ROUND(IF(COUNT(AO121,AP121)=2, 1.031*EXP(-0.035*(AO121+10-AP121)), ""), 2)),1)</f>
        <v>#VALUE!</v>
      </c>
      <c r="AR121" s="1"/>
      <c r="AS121" s="126"/>
      <c r="AT121" s="194">
        <v>12</v>
      </c>
      <c r="AU121" s="195">
        <v>6</v>
      </c>
      <c r="AV121" s="196">
        <f t="shared" ref="AV121:AV124" si="212">ROUND(IF(COUNT(AT121,AU121)=2, 1.031*EXP(-0.035*(AT121+10-AU121)), ""), 2)</f>
        <v>0.59</v>
      </c>
      <c r="AW121" s="197" t="e">
        <f t="shared" ref="AW121:AW124" si="213">2.5*ROUND(((0.98*($AS$124*AV121))/2.5), 0)</f>
        <v>#VALUE!</v>
      </c>
      <c r="AX121" s="197" t="e">
        <f t="shared" ref="AX121:AX124" si="214">2.5*ROUND(((1.02*($AS$124*AV121))/2.5), 0)</f>
        <v>#VALUE!</v>
      </c>
      <c r="AY121" s="64"/>
      <c r="AZ121" s="65"/>
      <c r="BA121" s="199"/>
      <c r="BB121" s="198" t="e">
        <f t="shared" ref="BB121:BB124" si="215">ROUND(AY121/(ROUND(IF(COUNT(AZ121,BA121)=2, 1.031*EXP(-0.035*(AZ121+10-BA121)), ""), 2)),1)</f>
        <v>#VALUE!</v>
      </c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:71" ht="15.75" customHeight="1" x14ac:dyDescent="0.2">
      <c r="A122" s="30" t="s">
        <v>50</v>
      </c>
      <c r="B122" s="37">
        <v>12</v>
      </c>
      <c r="C122" s="32">
        <v>6</v>
      </c>
      <c r="D122" s="71">
        <f t="shared" si="196"/>
        <v>0.59</v>
      </c>
      <c r="E122" s="72">
        <f t="shared" si="197"/>
        <v>0</v>
      </c>
      <c r="F122" s="72">
        <f t="shared" si="198"/>
        <v>0</v>
      </c>
      <c r="G122" s="73"/>
      <c r="H122" s="34"/>
      <c r="I122" s="36"/>
      <c r="J122" s="26" t="e">
        <f t="shared" si="199"/>
        <v>#VALUE!</v>
      </c>
      <c r="K122" s="1"/>
      <c r="L122" s="30" t="s">
        <v>50</v>
      </c>
      <c r="M122" s="200">
        <v>12</v>
      </c>
      <c r="N122" s="201">
        <v>7</v>
      </c>
      <c r="O122" s="202">
        <f t="shared" si="200"/>
        <v>0.61</v>
      </c>
      <c r="P122" s="203" t="e">
        <f t="shared" si="201"/>
        <v>#VALUE!</v>
      </c>
      <c r="Q122" s="203" t="e">
        <f t="shared" si="202"/>
        <v>#VALUE!</v>
      </c>
      <c r="R122" s="73"/>
      <c r="S122" s="34"/>
      <c r="T122" s="35"/>
      <c r="U122" s="204" t="e">
        <f t="shared" si="203"/>
        <v>#VALUE!</v>
      </c>
      <c r="V122" s="1"/>
      <c r="W122" s="30" t="s">
        <v>50</v>
      </c>
      <c r="X122" s="200">
        <v>12</v>
      </c>
      <c r="Y122" s="201">
        <v>7</v>
      </c>
      <c r="Z122" s="202">
        <f t="shared" si="204"/>
        <v>0.61</v>
      </c>
      <c r="AA122" s="203" t="e">
        <f t="shared" si="205"/>
        <v>#VALUE!</v>
      </c>
      <c r="AB122" s="203" t="e">
        <f t="shared" si="206"/>
        <v>#VALUE!</v>
      </c>
      <c r="AC122" s="73"/>
      <c r="AD122" s="34"/>
      <c r="AE122" s="35"/>
      <c r="AF122" s="204" t="e">
        <f t="shared" si="207"/>
        <v>#VALUE!</v>
      </c>
      <c r="AG122" s="1"/>
      <c r="AH122" s="30" t="s">
        <v>50</v>
      </c>
      <c r="AI122" s="200">
        <v>12</v>
      </c>
      <c r="AJ122" s="201">
        <v>7</v>
      </c>
      <c r="AK122" s="202">
        <f t="shared" si="208"/>
        <v>0.61</v>
      </c>
      <c r="AL122" s="203" t="e">
        <f t="shared" si="209"/>
        <v>#VALUE!</v>
      </c>
      <c r="AM122" s="203" t="e">
        <f t="shared" si="210"/>
        <v>#VALUE!</v>
      </c>
      <c r="AN122" s="94"/>
      <c r="AO122" s="34"/>
      <c r="AP122" s="158"/>
      <c r="AQ122" s="204" t="e">
        <f t="shared" si="211"/>
        <v>#VALUE!</v>
      </c>
      <c r="AR122" s="1"/>
      <c r="AS122" s="30" t="s">
        <v>50</v>
      </c>
      <c r="AT122" s="200">
        <v>12</v>
      </c>
      <c r="AU122" s="201">
        <v>7</v>
      </c>
      <c r="AV122" s="202">
        <f t="shared" si="212"/>
        <v>0.61</v>
      </c>
      <c r="AW122" s="203" t="e">
        <f t="shared" si="213"/>
        <v>#VALUE!</v>
      </c>
      <c r="AX122" s="203" t="e">
        <f t="shared" si="214"/>
        <v>#VALUE!</v>
      </c>
      <c r="AY122" s="94"/>
      <c r="AZ122" s="34"/>
      <c r="BA122" s="158"/>
      <c r="BB122" s="204" t="e">
        <f t="shared" si="215"/>
        <v>#VALUE!</v>
      </c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ht="15.75" customHeight="1" x14ac:dyDescent="0.2">
      <c r="A123" s="128"/>
      <c r="B123" s="37">
        <v>12</v>
      </c>
      <c r="C123" s="32">
        <v>6</v>
      </c>
      <c r="D123" s="71">
        <f t="shared" si="196"/>
        <v>0.59</v>
      </c>
      <c r="E123" s="72">
        <f t="shared" si="197"/>
        <v>0</v>
      </c>
      <c r="F123" s="72">
        <f t="shared" si="198"/>
        <v>0</v>
      </c>
      <c r="G123" s="73"/>
      <c r="H123" s="34"/>
      <c r="I123" s="36"/>
      <c r="J123" s="26" t="e">
        <f t="shared" si="199"/>
        <v>#VALUE!</v>
      </c>
      <c r="K123" s="1"/>
      <c r="L123" s="128" t="s">
        <v>17</v>
      </c>
      <c r="M123" s="205">
        <v>12</v>
      </c>
      <c r="N123" s="206">
        <v>8</v>
      </c>
      <c r="O123" s="207">
        <f t="shared" si="200"/>
        <v>0.63</v>
      </c>
      <c r="P123" s="208" t="e">
        <f t="shared" si="201"/>
        <v>#VALUE!</v>
      </c>
      <c r="Q123" s="208" t="e">
        <f t="shared" si="202"/>
        <v>#VALUE!</v>
      </c>
      <c r="R123" s="73"/>
      <c r="S123" s="34"/>
      <c r="T123" s="35"/>
      <c r="U123" s="198" t="e">
        <f t="shared" si="203"/>
        <v>#VALUE!</v>
      </c>
      <c r="V123" s="1"/>
      <c r="W123" s="128" t="s">
        <v>17</v>
      </c>
      <c r="X123" s="205">
        <v>12</v>
      </c>
      <c r="Y123" s="206">
        <v>8</v>
      </c>
      <c r="Z123" s="207">
        <f t="shared" si="204"/>
        <v>0.63</v>
      </c>
      <c r="AA123" s="208" t="e">
        <f t="shared" si="205"/>
        <v>#VALUE!</v>
      </c>
      <c r="AB123" s="208" t="e">
        <f t="shared" si="206"/>
        <v>#VALUE!</v>
      </c>
      <c r="AC123" s="73"/>
      <c r="AD123" s="34"/>
      <c r="AE123" s="35"/>
      <c r="AF123" s="198" t="e">
        <f t="shared" si="207"/>
        <v>#VALUE!</v>
      </c>
      <c r="AG123" s="1"/>
      <c r="AH123" s="128" t="s">
        <v>17</v>
      </c>
      <c r="AI123" s="205">
        <v>12</v>
      </c>
      <c r="AJ123" s="206">
        <v>8</v>
      </c>
      <c r="AK123" s="207">
        <f t="shared" si="208"/>
        <v>0.63</v>
      </c>
      <c r="AL123" s="208" t="e">
        <f t="shared" si="209"/>
        <v>#VALUE!</v>
      </c>
      <c r="AM123" s="208" t="e">
        <f t="shared" si="210"/>
        <v>#VALUE!</v>
      </c>
      <c r="AN123" s="94"/>
      <c r="AO123" s="34"/>
      <c r="AP123" s="158"/>
      <c r="AQ123" s="198" t="e">
        <f t="shared" si="211"/>
        <v>#VALUE!</v>
      </c>
      <c r="AR123" s="1"/>
      <c r="AS123" s="128" t="s">
        <v>17</v>
      </c>
      <c r="AT123" s="205">
        <v>12</v>
      </c>
      <c r="AU123" s="206">
        <v>8</v>
      </c>
      <c r="AV123" s="207">
        <f t="shared" si="212"/>
        <v>0.63</v>
      </c>
      <c r="AW123" s="208" t="e">
        <f t="shared" si="213"/>
        <v>#VALUE!</v>
      </c>
      <c r="AX123" s="208" t="e">
        <f t="shared" si="214"/>
        <v>#VALUE!</v>
      </c>
      <c r="AY123" s="94"/>
      <c r="AZ123" s="34"/>
      <c r="BA123" s="158"/>
      <c r="BB123" s="198" t="e">
        <f t="shared" si="215"/>
        <v>#VALUE!</v>
      </c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ht="15.75" customHeight="1" x14ac:dyDescent="0.2">
      <c r="A124" s="128"/>
      <c r="B124" s="49"/>
      <c r="C124" s="50"/>
      <c r="D124" s="33"/>
      <c r="E124" s="72"/>
      <c r="F124" s="72"/>
      <c r="G124" s="34"/>
      <c r="H124" s="34"/>
      <c r="I124" s="36"/>
      <c r="J124" s="26"/>
      <c r="K124" s="1"/>
      <c r="L124" s="130" t="e">
        <f>AVERAGE(J121:J123)</f>
        <v>#VALUE!</v>
      </c>
      <c r="M124" s="200">
        <v>12</v>
      </c>
      <c r="N124" s="201">
        <v>8</v>
      </c>
      <c r="O124" s="202">
        <f t="shared" si="200"/>
        <v>0.63</v>
      </c>
      <c r="P124" s="203" t="e">
        <f t="shared" si="201"/>
        <v>#VALUE!</v>
      </c>
      <c r="Q124" s="203" t="e">
        <f t="shared" si="202"/>
        <v>#VALUE!</v>
      </c>
      <c r="R124" s="73"/>
      <c r="S124" s="34"/>
      <c r="T124" s="35"/>
      <c r="U124" s="204" t="e">
        <f t="shared" si="203"/>
        <v>#VALUE!</v>
      </c>
      <c r="V124" s="1"/>
      <c r="W124" s="128" t="e">
        <f>AVERAGE(U121,U123,U124)</f>
        <v>#VALUE!</v>
      </c>
      <c r="X124" s="200">
        <v>12</v>
      </c>
      <c r="Y124" s="201">
        <v>8</v>
      </c>
      <c r="Z124" s="202">
        <f t="shared" si="204"/>
        <v>0.63</v>
      </c>
      <c r="AA124" s="203" t="e">
        <f t="shared" si="205"/>
        <v>#VALUE!</v>
      </c>
      <c r="AB124" s="203" t="e">
        <f t="shared" si="206"/>
        <v>#VALUE!</v>
      </c>
      <c r="AC124" s="34"/>
      <c r="AD124" s="34"/>
      <c r="AE124" s="35"/>
      <c r="AF124" s="204" t="e">
        <f t="shared" si="207"/>
        <v>#VALUE!</v>
      </c>
      <c r="AG124" s="1"/>
      <c r="AH124" s="128" t="e">
        <f>AVERAGE(AF121,AF123,AF124)</f>
        <v>#VALUE!</v>
      </c>
      <c r="AI124" s="200">
        <v>12</v>
      </c>
      <c r="AJ124" s="201">
        <v>8</v>
      </c>
      <c r="AK124" s="202">
        <f t="shared" si="208"/>
        <v>0.63</v>
      </c>
      <c r="AL124" s="203" t="e">
        <f t="shared" si="209"/>
        <v>#VALUE!</v>
      </c>
      <c r="AM124" s="203" t="e">
        <f t="shared" si="210"/>
        <v>#VALUE!</v>
      </c>
      <c r="AN124" s="94"/>
      <c r="AO124" s="34"/>
      <c r="AP124" s="158"/>
      <c r="AQ124" s="204" t="e">
        <f t="shared" si="211"/>
        <v>#VALUE!</v>
      </c>
      <c r="AR124" s="1"/>
      <c r="AS124" s="128" t="e">
        <f>AVERAGE(AQ121,AQ123,AQ124)</f>
        <v>#VALUE!</v>
      </c>
      <c r="AT124" s="200">
        <v>12</v>
      </c>
      <c r="AU124" s="201">
        <v>8</v>
      </c>
      <c r="AV124" s="202">
        <f t="shared" si="212"/>
        <v>0.63</v>
      </c>
      <c r="AW124" s="203" t="e">
        <f t="shared" si="213"/>
        <v>#VALUE!</v>
      </c>
      <c r="AX124" s="203" t="e">
        <f t="shared" si="214"/>
        <v>#VALUE!</v>
      </c>
      <c r="AY124" s="94"/>
      <c r="AZ124" s="34"/>
      <c r="BA124" s="158"/>
      <c r="BB124" s="204" t="e">
        <f t="shared" si="215"/>
        <v>#VALUE!</v>
      </c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71" ht="15.75" customHeight="1" x14ac:dyDescent="0.2">
      <c r="A125" s="215"/>
      <c r="B125" s="116"/>
      <c r="C125" s="117"/>
      <c r="D125" s="216"/>
      <c r="E125" s="117"/>
      <c r="F125" s="117"/>
      <c r="G125" s="107"/>
      <c r="H125" s="107"/>
      <c r="I125" s="108"/>
      <c r="J125" s="120"/>
      <c r="K125" s="1"/>
      <c r="L125" s="215"/>
      <c r="M125" s="217"/>
      <c r="N125" s="218"/>
      <c r="O125" s="219"/>
      <c r="P125" s="218"/>
      <c r="Q125" s="218"/>
      <c r="R125" s="106"/>
      <c r="S125" s="107"/>
      <c r="T125" s="86"/>
      <c r="U125" s="220"/>
      <c r="V125" s="1"/>
      <c r="W125" s="215"/>
      <c r="X125" s="217"/>
      <c r="Y125" s="218"/>
      <c r="Z125" s="219"/>
      <c r="AA125" s="218"/>
      <c r="AB125" s="218"/>
      <c r="AC125" s="107"/>
      <c r="AD125" s="107"/>
      <c r="AE125" s="86"/>
      <c r="AF125" s="220"/>
      <c r="AG125" s="1"/>
      <c r="AH125" s="215"/>
      <c r="AI125" s="217"/>
      <c r="AJ125" s="218"/>
      <c r="AK125" s="219"/>
      <c r="AL125" s="218"/>
      <c r="AM125" s="218"/>
      <c r="AN125" s="106"/>
      <c r="AO125" s="107"/>
      <c r="AP125" s="87"/>
      <c r="AQ125" s="220"/>
      <c r="AR125" s="1"/>
      <c r="AS125" s="215"/>
      <c r="AT125" s="217"/>
      <c r="AU125" s="218"/>
      <c r="AV125" s="219"/>
      <c r="AW125" s="218"/>
      <c r="AX125" s="218"/>
      <c r="AY125" s="106"/>
      <c r="AZ125" s="107"/>
      <c r="BA125" s="87"/>
      <c r="BB125" s="220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ht="15.75" customHeight="1" x14ac:dyDescent="0.25">
      <c r="A126" s="140" t="s">
        <v>29</v>
      </c>
      <c r="B126" s="221">
        <v>15</v>
      </c>
      <c r="C126" s="222">
        <v>7</v>
      </c>
      <c r="D126" s="223"/>
      <c r="E126" s="224"/>
      <c r="F126" s="225"/>
      <c r="G126" s="226"/>
      <c r="H126" s="226"/>
      <c r="I126" s="227"/>
      <c r="J126" s="228"/>
      <c r="K126" s="229"/>
      <c r="L126" s="230"/>
      <c r="M126" s="221">
        <v>15</v>
      </c>
      <c r="N126" s="222">
        <v>6</v>
      </c>
      <c r="O126" s="223"/>
      <c r="P126" s="224"/>
      <c r="Q126" s="225"/>
      <c r="R126" s="226"/>
      <c r="S126" s="226"/>
      <c r="T126" s="227"/>
      <c r="U126" s="228"/>
      <c r="V126" s="229"/>
      <c r="W126" s="230"/>
      <c r="X126" s="221">
        <v>15</v>
      </c>
      <c r="Y126" s="222">
        <v>7</v>
      </c>
      <c r="Z126" s="223"/>
      <c r="AA126" s="224"/>
      <c r="AB126" s="225"/>
      <c r="AC126" s="226"/>
      <c r="AD126" s="226"/>
      <c r="AE126" s="227"/>
      <c r="AF126" s="228"/>
      <c r="AH126" s="230"/>
      <c r="AI126" s="221">
        <v>15</v>
      </c>
      <c r="AJ126" s="222">
        <v>7</v>
      </c>
      <c r="AK126" s="223"/>
      <c r="AL126" s="224"/>
      <c r="AM126" s="225"/>
      <c r="AN126" s="226"/>
      <c r="AO126" s="226"/>
      <c r="AP126" s="227"/>
      <c r="AQ126" s="228"/>
      <c r="AR126" s="231"/>
      <c r="AS126" s="230"/>
      <c r="AT126" s="232">
        <v>15</v>
      </c>
      <c r="AU126" s="233">
        <v>7</v>
      </c>
      <c r="AV126" s="234"/>
      <c r="AW126" s="235"/>
      <c r="AX126" s="236"/>
      <c r="AY126" s="226"/>
      <c r="AZ126" s="226"/>
      <c r="BA126" s="227"/>
      <c r="BB126" s="237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ht="15.75" customHeight="1" x14ac:dyDescent="0.25">
      <c r="A127" s="238" t="s">
        <v>51</v>
      </c>
      <c r="B127" s="239">
        <v>15</v>
      </c>
      <c r="C127" s="240">
        <v>7</v>
      </c>
      <c r="D127" s="241"/>
      <c r="E127" s="240"/>
      <c r="F127" s="242"/>
      <c r="G127" s="243"/>
      <c r="H127" s="243"/>
      <c r="I127" s="244"/>
      <c r="J127" s="245"/>
      <c r="K127" s="229"/>
      <c r="L127" s="238" t="s">
        <v>51</v>
      </c>
      <c r="M127" s="239">
        <v>15</v>
      </c>
      <c r="N127" s="240">
        <v>7</v>
      </c>
      <c r="O127" s="241"/>
      <c r="P127" s="240"/>
      <c r="Q127" s="242"/>
      <c r="R127" s="243"/>
      <c r="S127" s="243"/>
      <c r="T127" s="244"/>
      <c r="U127" s="245"/>
      <c r="V127" s="229"/>
      <c r="W127" s="238" t="s">
        <v>51</v>
      </c>
      <c r="X127" s="239">
        <v>15</v>
      </c>
      <c r="Y127" s="246">
        <v>8</v>
      </c>
      <c r="Z127" s="241"/>
      <c r="AA127" s="240"/>
      <c r="AB127" s="242"/>
      <c r="AC127" s="243"/>
      <c r="AD127" s="243"/>
      <c r="AE127" s="244"/>
      <c r="AF127" s="245"/>
      <c r="AG127" s="247"/>
      <c r="AH127" s="238" t="s">
        <v>51</v>
      </c>
      <c r="AI127" s="239">
        <v>15</v>
      </c>
      <c r="AJ127" s="246">
        <v>8</v>
      </c>
      <c r="AK127" s="241"/>
      <c r="AL127" s="240"/>
      <c r="AM127" s="242"/>
      <c r="AN127" s="243"/>
      <c r="AO127" s="243"/>
      <c r="AP127" s="244"/>
      <c r="AQ127" s="245"/>
      <c r="AR127" s="231"/>
      <c r="AS127" s="238" t="s">
        <v>51</v>
      </c>
      <c r="AT127" s="248">
        <v>15</v>
      </c>
      <c r="AU127" s="249">
        <v>8</v>
      </c>
      <c r="AV127" s="250"/>
      <c r="AW127" s="251"/>
      <c r="AX127" s="252"/>
      <c r="AY127" s="243"/>
      <c r="AZ127" s="243"/>
      <c r="BA127" s="244"/>
      <c r="BB127" s="253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:71" ht="15.75" customHeight="1" x14ac:dyDescent="0.25">
      <c r="A128" s="254"/>
      <c r="B128" s="239">
        <v>15</v>
      </c>
      <c r="C128" s="255">
        <v>7</v>
      </c>
      <c r="D128" s="256"/>
      <c r="E128" s="257"/>
      <c r="F128" s="258"/>
      <c r="G128" s="243"/>
      <c r="H128" s="243"/>
      <c r="I128" s="244"/>
      <c r="J128" s="259"/>
      <c r="K128" s="229"/>
      <c r="L128" s="254"/>
      <c r="M128" s="239">
        <v>15</v>
      </c>
      <c r="N128" s="255">
        <v>8</v>
      </c>
      <c r="O128" s="256"/>
      <c r="P128" s="257"/>
      <c r="Q128" s="258"/>
      <c r="R128" s="243"/>
      <c r="S128" s="243"/>
      <c r="T128" s="244"/>
      <c r="U128" s="259"/>
      <c r="V128" s="229"/>
      <c r="W128" s="254"/>
      <c r="X128" s="239">
        <v>15</v>
      </c>
      <c r="Y128" s="255">
        <v>9</v>
      </c>
      <c r="Z128" s="256"/>
      <c r="AA128" s="257"/>
      <c r="AB128" s="258"/>
      <c r="AC128" s="243"/>
      <c r="AD128" s="243"/>
      <c r="AE128" s="244"/>
      <c r="AF128" s="259"/>
      <c r="AG128" s="247"/>
      <c r="AH128" s="254"/>
      <c r="AI128" s="239">
        <v>15</v>
      </c>
      <c r="AJ128" s="255">
        <v>9</v>
      </c>
      <c r="AK128" s="256"/>
      <c r="AL128" s="257"/>
      <c r="AM128" s="258"/>
      <c r="AN128" s="243"/>
      <c r="AO128" s="243"/>
      <c r="AP128" s="244"/>
      <c r="AQ128" s="259"/>
      <c r="AR128" s="231"/>
      <c r="AS128" s="254"/>
      <c r="AT128" s="260">
        <v>15</v>
      </c>
      <c r="AU128" s="261">
        <v>9</v>
      </c>
      <c r="AV128" s="262"/>
      <c r="AW128" s="263"/>
      <c r="AX128" s="264"/>
      <c r="AY128" s="243"/>
      <c r="AZ128" s="243"/>
      <c r="BA128" s="244"/>
      <c r="BB128" s="265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:71" ht="15.75" customHeight="1" x14ac:dyDescent="0.25">
      <c r="A129" s="254"/>
      <c r="B129" s="266"/>
      <c r="C129" s="246"/>
      <c r="D129" s="267"/>
      <c r="E129" s="240"/>
      <c r="F129" s="242"/>
      <c r="G129" s="243"/>
      <c r="H129" s="243"/>
      <c r="I129" s="244"/>
      <c r="J129" s="245"/>
      <c r="K129" s="229"/>
      <c r="L129" s="254"/>
      <c r="M129" s="266">
        <v>15</v>
      </c>
      <c r="N129" s="246">
        <v>8</v>
      </c>
      <c r="O129" s="267"/>
      <c r="P129" s="240"/>
      <c r="Q129" s="242"/>
      <c r="R129" s="243"/>
      <c r="S129" s="243"/>
      <c r="T129" s="244"/>
      <c r="U129" s="245"/>
      <c r="V129" s="229"/>
      <c r="W129" s="254"/>
      <c r="X129" s="266">
        <v>15</v>
      </c>
      <c r="Y129" s="246">
        <v>8</v>
      </c>
      <c r="Z129" s="267"/>
      <c r="AA129" s="240"/>
      <c r="AB129" s="242"/>
      <c r="AC129" s="243"/>
      <c r="AD129" s="243"/>
      <c r="AE129" s="244"/>
      <c r="AF129" s="245"/>
      <c r="AG129" s="247"/>
      <c r="AH129" s="254"/>
      <c r="AI129" s="266">
        <v>15</v>
      </c>
      <c r="AJ129" s="246">
        <v>8</v>
      </c>
      <c r="AK129" s="267"/>
      <c r="AL129" s="240"/>
      <c r="AM129" s="242"/>
      <c r="AN129" s="243"/>
      <c r="AO129" s="243"/>
      <c r="AP129" s="244"/>
      <c r="AQ129" s="245"/>
      <c r="AR129" s="231"/>
      <c r="AS129" s="254"/>
      <c r="AT129" s="268">
        <v>15</v>
      </c>
      <c r="AU129" s="249">
        <v>8</v>
      </c>
      <c r="AV129" s="269"/>
      <c r="AW129" s="251"/>
      <c r="AX129" s="252"/>
      <c r="AY129" s="243"/>
      <c r="AZ129" s="243"/>
      <c r="BA129" s="244"/>
      <c r="BB129" s="253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ht="15.75" customHeight="1" x14ac:dyDescent="0.25">
      <c r="A130" s="270"/>
      <c r="B130" s="271"/>
      <c r="C130" s="272"/>
      <c r="D130" s="273"/>
      <c r="E130" s="257"/>
      <c r="F130" s="258"/>
      <c r="G130" s="243"/>
      <c r="H130" s="243"/>
      <c r="I130" s="244"/>
      <c r="J130" s="259"/>
      <c r="K130" s="229"/>
      <c r="L130" s="270"/>
      <c r="M130" s="271"/>
      <c r="N130" s="272"/>
      <c r="O130" s="273"/>
      <c r="P130" s="257"/>
      <c r="Q130" s="258"/>
      <c r="R130" s="243"/>
      <c r="S130" s="243"/>
      <c r="T130" s="244"/>
      <c r="U130" s="259"/>
      <c r="V130" s="229"/>
      <c r="W130" s="270"/>
      <c r="X130" s="271"/>
      <c r="Y130" s="272"/>
      <c r="Z130" s="273"/>
      <c r="AA130" s="257"/>
      <c r="AB130" s="258"/>
      <c r="AC130" s="243"/>
      <c r="AD130" s="243"/>
      <c r="AE130" s="244"/>
      <c r="AF130" s="259"/>
      <c r="AG130" s="247"/>
      <c r="AH130" s="270"/>
      <c r="AI130" s="271"/>
      <c r="AJ130" s="272"/>
      <c r="AK130" s="273"/>
      <c r="AL130" s="257"/>
      <c r="AM130" s="258"/>
      <c r="AN130" s="243"/>
      <c r="AO130" s="243"/>
      <c r="AP130" s="244"/>
      <c r="AQ130" s="259"/>
      <c r="AR130" s="231"/>
      <c r="AS130" s="270"/>
      <c r="AT130" s="274"/>
      <c r="AU130" s="275"/>
      <c r="AV130" s="276"/>
      <c r="AW130" s="263"/>
      <c r="AX130" s="264"/>
      <c r="AY130" s="243"/>
      <c r="AZ130" s="243"/>
      <c r="BA130" s="244"/>
      <c r="BB130" s="265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ht="15.75" customHeight="1" x14ac:dyDescent="0.25">
      <c r="A131" s="277"/>
      <c r="B131" s="278"/>
      <c r="C131" s="279"/>
      <c r="D131" s="280"/>
      <c r="E131" s="281"/>
      <c r="F131" s="281"/>
      <c r="G131" s="282"/>
      <c r="H131" s="282"/>
      <c r="I131" s="283"/>
      <c r="J131" s="284"/>
      <c r="K131" s="229"/>
      <c r="L131" s="277"/>
      <c r="M131" s="278"/>
      <c r="N131" s="279"/>
      <c r="O131" s="285"/>
      <c r="P131" s="286"/>
      <c r="Q131" s="286"/>
      <c r="R131" s="287"/>
      <c r="S131" s="287"/>
      <c r="T131" s="288"/>
      <c r="U131" s="284"/>
      <c r="V131" s="229"/>
      <c r="W131" s="277"/>
      <c r="X131" s="278"/>
      <c r="Y131" s="279"/>
      <c r="Z131" s="285"/>
      <c r="AA131" s="286"/>
      <c r="AB131" s="286"/>
      <c r="AC131" s="287"/>
      <c r="AD131" s="287"/>
      <c r="AE131" s="288"/>
      <c r="AF131" s="289"/>
      <c r="AG131" s="247"/>
      <c r="AH131" s="277"/>
      <c r="AI131" s="278"/>
      <c r="AJ131" s="279"/>
      <c r="AK131" s="285"/>
      <c r="AL131" s="286"/>
      <c r="AM131" s="286"/>
      <c r="AN131" s="287"/>
      <c r="AO131" s="287"/>
      <c r="AP131" s="288"/>
      <c r="AQ131" s="284"/>
      <c r="AR131" s="231"/>
      <c r="AS131" s="277"/>
      <c r="AT131" s="290"/>
      <c r="AU131" s="291"/>
      <c r="AV131" s="292"/>
      <c r="AW131" s="293"/>
      <c r="AX131" s="293"/>
      <c r="AY131" s="287"/>
      <c r="AZ131" s="287"/>
      <c r="BA131" s="288"/>
      <c r="BB131" s="294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1:71" ht="15.75" customHeight="1" x14ac:dyDescent="0.25">
      <c r="A132" s="230"/>
      <c r="B132" s="295" t="s">
        <v>52</v>
      </c>
      <c r="C132" s="222">
        <v>7</v>
      </c>
      <c r="D132" s="223"/>
      <c r="E132" s="224"/>
      <c r="F132" s="224"/>
      <c r="G132" s="296"/>
      <c r="H132" s="296"/>
      <c r="I132" s="296"/>
      <c r="J132" s="297"/>
      <c r="K132" s="229"/>
      <c r="L132" s="230"/>
      <c r="M132" s="295" t="s">
        <v>52</v>
      </c>
      <c r="N132" s="222">
        <v>7</v>
      </c>
      <c r="O132" s="223"/>
      <c r="P132" s="224"/>
      <c r="Q132" s="225"/>
      <c r="R132" s="226"/>
      <c r="S132" s="226"/>
      <c r="T132" s="227"/>
      <c r="U132" s="228"/>
      <c r="V132" s="229"/>
      <c r="W132" s="230"/>
      <c r="X132" s="295" t="s">
        <v>52</v>
      </c>
      <c r="Y132" s="222">
        <v>8</v>
      </c>
      <c r="Z132" s="223"/>
      <c r="AA132" s="224"/>
      <c r="AB132" s="225"/>
      <c r="AC132" s="226"/>
      <c r="AD132" s="226"/>
      <c r="AE132" s="227"/>
      <c r="AF132" s="228"/>
      <c r="AH132" s="230"/>
      <c r="AI132" s="295" t="s">
        <v>52</v>
      </c>
      <c r="AJ132" s="222">
        <v>8</v>
      </c>
      <c r="AK132" s="223"/>
      <c r="AL132" s="224"/>
      <c r="AM132" s="225"/>
      <c r="AN132" s="226"/>
      <c r="AO132" s="226"/>
      <c r="AP132" s="227"/>
      <c r="AQ132" s="228"/>
      <c r="AR132" s="231"/>
      <c r="AS132" s="230"/>
      <c r="AT132" s="298" t="s">
        <v>52</v>
      </c>
      <c r="AU132" s="233">
        <v>8</v>
      </c>
      <c r="AV132" s="234"/>
      <c r="AW132" s="235"/>
      <c r="AX132" s="236"/>
      <c r="AY132" s="226"/>
      <c r="AZ132" s="226"/>
      <c r="BA132" s="227"/>
      <c r="BB132" s="237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1:71" ht="15.75" customHeight="1" x14ac:dyDescent="0.25">
      <c r="A133" s="238" t="s">
        <v>53</v>
      </c>
      <c r="B133" s="266" t="s">
        <v>52</v>
      </c>
      <c r="C133" s="240">
        <v>7</v>
      </c>
      <c r="D133" s="241"/>
      <c r="E133" s="240"/>
      <c r="F133" s="240"/>
      <c r="G133" s="299"/>
      <c r="H133" s="299"/>
      <c r="I133" s="299"/>
      <c r="J133" s="300"/>
      <c r="K133" s="229"/>
      <c r="L133" s="238" t="s">
        <v>53</v>
      </c>
      <c r="M133" s="266" t="s">
        <v>52</v>
      </c>
      <c r="N133" s="246">
        <v>8</v>
      </c>
      <c r="O133" s="241"/>
      <c r="P133" s="240"/>
      <c r="Q133" s="242"/>
      <c r="R133" s="243"/>
      <c r="S133" s="243"/>
      <c r="T133" s="244"/>
      <c r="U133" s="245"/>
      <c r="V133" s="229"/>
      <c r="W133" s="238" t="s">
        <v>53</v>
      </c>
      <c r="X133" s="266" t="s">
        <v>52</v>
      </c>
      <c r="Y133" s="246">
        <v>8</v>
      </c>
      <c r="Z133" s="241"/>
      <c r="AA133" s="240"/>
      <c r="AB133" s="242"/>
      <c r="AC133" s="243"/>
      <c r="AD133" s="243"/>
      <c r="AE133" s="244"/>
      <c r="AF133" s="245"/>
      <c r="AG133" s="247"/>
      <c r="AH133" s="238" t="s">
        <v>53</v>
      </c>
      <c r="AI133" s="266" t="s">
        <v>52</v>
      </c>
      <c r="AJ133" s="246">
        <v>8</v>
      </c>
      <c r="AK133" s="241"/>
      <c r="AL133" s="240"/>
      <c r="AM133" s="242"/>
      <c r="AN133" s="243"/>
      <c r="AO133" s="243"/>
      <c r="AP133" s="244"/>
      <c r="AQ133" s="245"/>
      <c r="AR133" s="231"/>
      <c r="AS133" s="238" t="s">
        <v>53</v>
      </c>
      <c r="AT133" s="268" t="s">
        <v>52</v>
      </c>
      <c r="AU133" s="249">
        <v>8</v>
      </c>
      <c r="AV133" s="250"/>
      <c r="AW133" s="251"/>
      <c r="AX133" s="252"/>
      <c r="AY133" s="243"/>
      <c r="AZ133" s="243"/>
      <c r="BA133" s="244"/>
      <c r="BB133" s="253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1:71" ht="15.75" customHeight="1" x14ac:dyDescent="0.25">
      <c r="A134" s="254"/>
      <c r="B134" s="266" t="s">
        <v>52</v>
      </c>
      <c r="C134" s="255">
        <v>7</v>
      </c>
      <c r="D134" s="256"/>
      <c r="E134" s="257"/>
      <c r="F134" s="257"/>
      <c r="G134" s="299"/>
      <c r="H134" s="299"/>
      <c r="I134" s="299"/>
      <c r="J134" s="301"/>
      <c r="K134" s="229"/>
      <c r="L134" s="254"/>
      <c r="M134" s="266" t="s">
        <v>52</v>
      </c>
      <c r="N134" s="255">
        <v>8</v>
      </c>
      <c r="O134" s="256"/>
      <c r="P134" s="257"/>
      <c r="Q134" s="258"/>
      <c r="R134" s="243"/>
      <c r="S134" s="243"/>
      <c r="T134" s="244"/>
      <c r="U134" s="259"/>
      <c r="V134" s="229"/>
      <c r="W134" s="254"/>
      <c r="X134" s="266" t="s">
        <v>52</v>
      </c>
      <c r="Y134" s="255">
        <v>8</v>
      </c>
      <c r="Z134" s="256"/>
      <c r="AA134" s="257"/>
      <c r="AB134" s="258"/>
      <c r="AC134" s="243"/>
      <c r="AD134" s="243"/>
      <c r="AE134" s="244"/>
      <c r="AF134" s="259"/>
      <c r="AG134" s="247"/>
      <c r="AH134" s="254"/>
      <c r="AI134" s="266" t="s">
        <v>52</v>
      </c>
      <c r="AJ134" s="255">
        <v>8</v>
      </c>
      <c r="AK134" s="256"/>
      <c r="AL134" s="257"/>
      <c r="AM134" s="258"/>
      <c r="AN134" s="243"/>
      <c r="AO134" s="243"/>
      <c r="AP134" s="244"/>
      <c r="AQ134" s="259"/>
      <c r="AR134" s="231"/>
      <c r="AS134" s="254"/>
      <c r="AT134" s="302" t="s">
        <v>52</v>
      </c>
      <c r="AU134" s="261">
        <v>8</v>
      </c>
      <c r="AV134" s="262"/>
      <c r="AW134" s="263"/>
      <c r="AX134" s="264"/>
      <c r="AY134" s="243"/>
      <c r="AZ134" s="243"/>
      <c r="BA134" s="244"/>
      <c r="BB134" s="265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1:71" ht="15.75" customHeight="1" x14ac:dyDescent="0.25">
      <c r="A135" s="254"/>
      <c r="B135" s="266"/>
      <c r="C135" s="246"/>
      <c r="D135" s="303"/>
      <c r="E135" s="240"/>
      <c r="F135" s="240"/>
      <c r="G135" s="299"/>
      <c r="H135" s="299"/>
      <c r="I135" s="299"/>
      <c r="J135" s="300"/>
      <c r="K135" s="229"/>
      <c r="L135" s="254"/>
      <c r="M135" s="266"/>
      <c r="N135" s="246"/>
      <c r="O135" s="267"/>
      <c r="P135" s="240"/>
      <c r="Q135" s="242"/>
      <c r="R135" s="243"/>
      <c r="S135" s="243"/>
      <c r="T135" s="244"/>
      <c r="U135" s="245"/>
      <c r="V135" s="229"/>
      <c r="W135" s="254"/>
      <c r="X135" s="266" t="s">
        <v>54</v>
      </c>
      <c r="Y135" s="255">
        <v>8</v>
      </c>
      <c r="Z135" s="267"/>
      <c r="AA135" s="240"/>
      <c r="AB135" s="242"/>
      <c r="AC135" s="243"/>
      <c r="AD135" s="243"/>
      <c r="AE135" s="244"/>
      <c r="AF135" s="245"/>
      <c r="AG135" s="247"/>
      <c r="AH135" s="254"/>
      <c r="AI135" s="266" t="s">
        <v>54</v>
      </c>
      <c r="AJ135" s="255">
        <v>8</v>
      </c>
      <c r="AK135" s="267"/>
      <c r="AL135" s="240"/>
      <c r="AM135" s="242"/>
      <c r="AN135" s="243"/>
      <c r="AO135" s="243"/>
      <c r="AP135" s="244"/>
      <c r="AQ135" s="245"/>
      <c r="AR135" s="231"/>
      <c r="AS135" s="254"/>
      <c r="AT135" s="268" t="s">
        <v>54</v>
      </c>
      <c r="AU135" s="249">
        <v>8</v>
      </c>
      <c r="AV135" s="269"/>
      <c r="AW135" s="251"/>
      <c r="AX135" s="252"/>
      <c r="AY135" s="243"/>
      <c r="AZ135" s="243"/>
      <c r="BA135" s="244"/>
      <c r="BB135" s="253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ht="15.75" customHeight="1" x14ac:dyDescent="0.25">
      <c r="A136" s="270"/>
      <c r="B136" s="271"/>
      <c r="C136" s="272"/>
      <c r="D136" s="273"/>
      <c r="E136" s="257"/>
      <c r="F136" s="258"/>
      <c r="G136" s="243"/>
      <c r="H136" s="243"/>
      <c r="I136" s="244"/>
      <c r="J136" s="259"/>
      <c r="K136" s="229"/>
      <c r="L136" s="270"/>
      <c r="M136" s="271"/>
      <c r="N136" s="272"/>
      <c r="O136" s="273"/>
      <c r="P136" s="257"/>
      <c r="Q136" s="258"/>
      <c r="R136" s="243"/>
      <c r="S136" s="243"/>
      <c r="T136" s="244"/>
      <c r="U136" s="259"/>
      <c r="V136" s="229"/>
      <c r="W136" s="270"/>
      <c r="X136" s="271"/>
      <c r="Y136" s="272"/>
      <c r="Z136" s="273"/>
      <c r="AA136" s="257"/>
      <c r="AB136" s="258"/>
      <c r="AC136" s="243"/>
      <c r="AD136" s="243"/>
      <c r="AE136" s="244"/>
      <c r="AF136" s="259"/>
      <c r="AG136" s="247"/>
      <c r="AH136" s="270"/>
      <c r="AI136" s="271"/>
      <c r="AJ136" s="272"/>
      <c r="AK136" s="273"/>
      <c r="AL136" s="257"/>
      <c r="AM136" s="258"/>
      <c r="AN136" s="243"/>
      <c r="AO136" s="243"/>
      <c r="AP136" s="244"/>
      <c r="AQ136" s="259"/>
      <c r="AR136" s="231"/>
      <c r="AS136" s="270"/>
      <c r="AT136" s="274"/>
      <c r="AU136" s="275"/>
      <c r="AV136" s="276"/>
      <c r="AW136" s="263"/>
      <c r="AX136" s="264"/>
      <c r="AY136" s="243"/>
      <c r="AZ136" s="243"/>
      <c r="BA136" s="244"/>
      <c r="BB136" s="265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</row>
    <row r="137" spans="1:71" ht="15.75" customHeight="1" x14ac:dyDescent="0.25">
      <c r="A137" s="277"/>
      <c r="B137" s="304"/>
      <c r="C137" s="305"/>
      <c r="D137" s="285"/>
      <c r="E137" s="286"/>
      <c r="F137" s="286"/>
      <c r="G137" s="287"/>
      <c r="H137" s="287"/>
      <c r="I137" s="288"/>
      <c r="J137" s="284"/>
      <c r="K137" s="229"/>
      <c r="L137" s="277"/>
      <c r="M137" s="304"/>
      <c r="N137" s="305"/>
      <c r="O137" s="285"/>
      <c r="P137" s="286"/>
      <c r="Q137" s="286"/>
      <c r="R137" s="287"/>
      <c r="S137" s="287"/>
      <c r="T137" s="288"/>
      <c r="U137" s="284"/>
      <c r="V137" s="229"/>
      <c r="W137" s="277"/>
      <c r="X137" s="304"/>
      <c r="Y137" s="305"/>
      <c r="Z137" s="285"/>
      <c r="AA137" s="286"/>
      <c r="AB137" s="286"/>
      <c r="AC137" s="287"/>
      <c r="AD137" s="287"/>
      <c r="AE137" s="288"/>
      <c r="AF137" s="284"/>
      <c r="AG137" s="247"/>
      <c r="AH137" s="277"/>
      <c r="AI137" s="304"/>
      <c r="AJ137" s="305"/>
      <c r="AK137" s="285"/>
      <c r="AL137" s="286"/>
      <c r="AM137" s="286"/>
      <c r="AN137" s="287"/>
      <c r="AO137" s="287"/>
      <c r="AP137" s="288"/>
      <c r="AQ137" s="284"/>
      <c r="AR137" s="231"/>
      <c r="AS137" s="277"/>
      <c r="AT137" s="306"/>
      <c r="AU137" s="307"/>
      <c r="AV137" s="292"/>
      <c r="AW137" s="293"/>
      <c r="AX137" s="293"/>
      <c r="AY137" s="287"/>
      <c r="AZ137" s="287"/>
      <c r="BA137" s="288"/>
      <c r="BB137" s="294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2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71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2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</row>
    <row r="140" spans="1:71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2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</row>
    <row r="141" spans="1:71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2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</row>
    <row r="142" spans="1:71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2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</row>
    <row r="143" spans="1:71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2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</row>
    <row r="144" spans="1:71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2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</row>
    <row r="145" spans="1:71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2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</row>
    <row r="146" spans="1:71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2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</row>
    <row r="147" spans="1:71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2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</row>
    <row r="148" spans="1:71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2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</row>
    <row r="149" spans="1:71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2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</row>
    <row r="150" spans="1:71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2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</row>
    <row r="151" spans="1:71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2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71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2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71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2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2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71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2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</row>
    <row r="156" spans="1:71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2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</row>
    <row r="157" spans="1:71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2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</row>
    <row r="158" spans="1:71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2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</row>
    <row r="159" spans="1:71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2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</row>
    <row r="160" spans="1:71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2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</row>
    <row r="161" spans="1:71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2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</row>
    <row r="162" spans="1:71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2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</row>
    <row r="163" spans="1:71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2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</row>
    <row r="164" spans="1:71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2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</row>
    <row r="165" spans="1:71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2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</row>
    <row r="166" spans="1:71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2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</row>
    <row r="167" spans="1:71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2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</row>
    <row r="168" spans="1:71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2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</row>
    <row r="169" spans="1:71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2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</row>
    <row r="170" spans="1:71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2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</row>
    <row r="171" spans="1:71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2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</row>
    <row r="172" spans="1:71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2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</row>
    <row r="173" spans="1:71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2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</row>
    <row r="174" spans="1:71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2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</row>
    <row r="175" spans="1:71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2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</row>
    <row r="176" spans="1:71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2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</row>
    <row r="177" spans="1:71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2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</row>
    <row r="178" spans="1:71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2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</row>
    <row r="179" spans="1:71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2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</row>
    <row r="180" spans="1:71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2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</row>
    <row r="181" spans="1:71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2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</row>
    <row r="182" spans="1:71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2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</row>
    <row r="183" spans="1:71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2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</row>
    <row r="184" spans="1:71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2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</row>
    <row r="185" spans="1:71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2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</row>
    <row r="186" spans="1:71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2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</row>
    <row r="187" spans="1:71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2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</row>
    <row r="188" spans="1:71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2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</row>
    <row r="189" spans="1:71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2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</row>
    <row r="190" spans="1:71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2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</row>
    <row r="191" spans="1:71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2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</row>
    <row r="192" spans="1:71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2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</row>
    <row r="193" spans="1:71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2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</row>
    <row r="194" spans="1:71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2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</row>
    <row r="195" spans="1:71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2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</row>
    <row r="196" spans="1:71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2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</row>
    <row r="197" spans="1:71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2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</row>
    <row r="198" spans="1:71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2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</row>
    <row r="199" spans="1:71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2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</row>
    <row r="200" spans="1:71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2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</row>
    <row r="201" spans="1:71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2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</row>
    <row r="202" spans="1:71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2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</row>
    <row r="203" spans="1:71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2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</row>
    <row r="204" spans="1:71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2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</row>
    <row r="205" spans="1:71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2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</row>
    <row r="206" spans="1:71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2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</row>
    <row r="207" spans="1:71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2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</row>
    <row r="208" spans="1:71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2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</row>
    <row r="209" spans="1:71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2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</row>
    <row r="210" spans="1:71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2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</row>
    <row r="211" spans="1:71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2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</row>
    <row r="212" spans="1:71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2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</row>
    <row r="213" spans="1:71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2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</row>
    <row r="214" spans="1:71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2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</row>
    <row r="215" spans="1:71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2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</row>
    <row r="216" spans="1:71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2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1:71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2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1:71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2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1:71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2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2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</row>
    <row r="221" spans="1:71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2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2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</row>
    <row r="223" spans="1:71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2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</row>
    <row r="224" spans="1:71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2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</row>
    <row r="225" spans="1:71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2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</row>
    <row r="226" spans="1:71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2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</row>
    <row r="227" spans="1:71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2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</row>
    <row r="228" spans="1:71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2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</row>
    <row r="229" spans="1:71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2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</row>
    <row r="230" spans="1:71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2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</row>
    <row r="231" spans="1:71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2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</row>
    <row r="232" spans="1:71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2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</row>
    <row r="233" spans="1:71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2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</row>
    <row r="234" spans="1:71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2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</row>
    <row r="235" spans="1:71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2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</row>
    <row r="236" spans="1:71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2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</row>
    <row r="237" spans="1:71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2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</row>
    <row r="238" spans="1:71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2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</row>
    <row r="239" spans="1:71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2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</row>
    <row r="240" spans="1:71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2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</row>
    <row r="241" spans="1:71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2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</row>
    <row r="242" spans="1:71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2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</row>
    <row r="243" spans="1:71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2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</row>
    <row r="244" spans="1:71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2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</row>
    <row r="245" spans="1:71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2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</row>
    <row r="246" spans="1:71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2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</row>
    <row r="247" spans="1:71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2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</row>
    <row r="248" spans="1:71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2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</row>
    <row r="249" spans="1:71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2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</row>
    <row r="250" spans="1:71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2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</row>
    <row r="251" spans="1:71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2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</row>
    <row r="252" spans="1:71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2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</row>
    <row r="253" spans="1:71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2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</row>
    <row r="254" spans="1:71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2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</row>
    <row r="255" spans="1:71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2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</row>
    <row r="256" spans="1:71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2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</row>
    <row r="257" spans="1:71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2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</row>
    <row r="258" spans="1:71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2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</row>
    <row r="259" spans="1:71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2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</row>
    <row r="260" spans="1:71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2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</row>
    <row r="261" spans="1:71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2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</row>
    <row r="262" spans="1:71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2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</row>
    <row r="263" spans="1:71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2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</row>
    <row r="264" spans="1:71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2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</row>
    <row r="265" spans="1:71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2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</row>
    <row r="266" spans="1:71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2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</row>
    <row r="267" spans="1:71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2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</row>
    <row r="268" spans="1:71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2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</row>
    <row r="269" spans="1:71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2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</row>
    <row r="270" spans="1:71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2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</row>
    <row r="271" spans="1:71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2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</row>
    <row r="272" spans="1:71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2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</row>
    <row r="273" spans="1:71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2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</row>
    <row r="274" spans="1:71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2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</row>
    <row r="275" spans="1:71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2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</row>
    <row r="276" spans="1:71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2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</row>
    <row r="277" spans="1:71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2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</row>
    <row r="278" spans="1:71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2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</row>
    <row r="279" spans="1:71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2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</row>
    <row r="280" spans="1:71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2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</row>
    <row r="281" spans="1:71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2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</row>
    <row r="282" spans="1:71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2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</row>
    <row r="283" spans="1:71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2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</row>
    <row r="284" spans="1:71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2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</row>
    <row r="285" spans="1:71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2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</row>
    <row r="286" spans="1:71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2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</row>
    <row r="287" spans="1:71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2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</row>
    <row r="288" spans="1:71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2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</row>
    <row r="289" spans="1:71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2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</row>
    <row r="290" spans="1:71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2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</row>
    <row r="291" spans="1:71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2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</row>
    <row r="292" spans="1:71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2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</row>
    <row r="293" spans="1:71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2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</row>
    <row r="294" spans="1:71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2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</row>
    <row r="295" spans="1:71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2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</row>
    <row r="296" spans="1:71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2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</row>
    <row r="297" spans="1:71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2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</row>
    <row r="298" spans="1:71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2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</row>
    <row r="299" spans="1:71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2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</row>
    <row r="300" spans="1:71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2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</row>
    <row r="301" spans="1:71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2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</row>
    <row r="302" spans="1:71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2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</row>
    <row r="303" spans="1:71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2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</row>
    <row r="304" spans="1:71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2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</row>
    <row r="305" spans="1:71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2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</row>
    <row r="306" spans="1:71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2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</row>
    <row r="307" spans="1:71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2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</row>
    <row r="308" spans="1:71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2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</row>
    <row r="309" spans="1:71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2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</row>
    <row r="310" spans="1:71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2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</row>
    <row r="311" spans="1:71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2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</row>
    <row r="312" spans="1:71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2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</row>
    <row r="313" spans="1:71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2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</row>
    <row r="314" spans="1:71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2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</row>
    <row r="315" spans="1:71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2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</row>
    <row r="316" spans="1:71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2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</row>
    <row r="317" spans="1:71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2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</row>
    <row r="318" spans="1:71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2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</row>
    <row r="319" spans="1:71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2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</row>
    <row r="320" spans="1:71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2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</row>
    <row r="321" spans="1:71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2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</row>
    <row r="322" spans="1:71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2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</row>
    <row r="323" spans="1:71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2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</row>
    <row r="324" spans="1:71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2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</row>
    <row r="325" spans="1:71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2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</row>
    <row r="326" spans="1:71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2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</row>
    <row r="327" spans="1:71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2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</row>
    <row r="328" spans="1:71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2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</row>
    <row r="329" spans="1:71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2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</row>
    <row r="330" spans="1:71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2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</row>
    <row r="331" spans="1:71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2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</row>
    <row r="332" spans="1:71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2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</row>
    <row r="333" spans="1:71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2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</row>
    <row r="334" spans="1:71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2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</row>
    <row r="335" spans="1:71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2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</row>
    <row r="336" spans="1:71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2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</row>
    <row r="337" spans="1:71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2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</row>
    <row r="338" spans="1:71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2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</row>
    <row r="339" spans="1:71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2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</row>
    <row r="340" spans="1:71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2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</row>
    <row r="341" spans="1:71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2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</row>
    <row r="342" spans="1:71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2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</row>
    <row r="343" spans="1:71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2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</row>
    <row r="344" spans="1:71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2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</row>
    <row r="345" spans="1:71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2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</row>
    <row r="346" spans="1:71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2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</row>
    <row r="347" spans="1:71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2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</row>
    <row r="348" spans="1:71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2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</row>
    <row r="349" spans="1:71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2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</row>
    <row r="350" spans="1:71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2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</row>
    <row r="351" spans="1:71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2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</row>
    <row r="352" spans="1:71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2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</row>
    <row r="353" spans="1:71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2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</row>
    <row r="354" spans="1:71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2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</row>
    <row r="355" spans="1:71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2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</row>
    <row r="356" spans="1:71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2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</row>
    <row r="357" spans="1:71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2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</row>
    <row r="358" spans="1:71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2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</row>
    <row r="359" spans="1:71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2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</row>
    <row r="360" spans="1:71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2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</row>
    <row r="361" spans="1:71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2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</row>
    <row r="362" spans="1:71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2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</row>
    <row r="363" spans="1:71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2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</row>
    <row r="364" spans="1:71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2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</row>
    <row r="365" spans="1:71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2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</row>
    <row r="366" spans="1:71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2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</row>
    <row r="367" spans="1:71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2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</row>
    <row r="368" spans="1:71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2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</row>
    <row r="369" spans="1:71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2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</row>
    <row r="370" spans="1:71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2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</row>
    <row r="371" spans="1:71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2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</row>
    <row r="372" spans="1:71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2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</row>
    <row r="373" spans="1:71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2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</row>
    <row r="374" spans="1:71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2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</row>
    <row r="375" spans="1:71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2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</row>
    <row r="376" spans="1:71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2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</row>
    <row r="377" spans="1:71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2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</row>
    <row r="378" spans="1:71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2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</row>
    <row r="379" spans="1:71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2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</row>
    <row r="380" spans="1:71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2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</row>
    <row r="381" spans="1:71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2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</row>
    <row r="382" spans="1:71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2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</row>
    <row r="383" spans="1:71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2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</row>
    <row r="384" spans="1:71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2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</row>
    <row r="385" spans="1:71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2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</row>
    <row r="386" spans="1:71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2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</row>
    <row r="387" spans="1:71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2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</row>
    <row r="388" spans="1:71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2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</row>
    <row r="389" spans="1:71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2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</row>
    <row r="390" spans="1:71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2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</row>
    <row r="391" spans="1:71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2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</row>
    <row r="392" spans="1:71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2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</row>
    <row r="393" spans="1:71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2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</row>
    <row r="394" spans="1:71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2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</row>
    <row r="395" spans="1:71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2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</row>
    <row r="396" spans="1:71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2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</row>
    <row r="397" spans="1:71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2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</row>
    <row r="398" spans="1:71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2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</row>
    <row r="399" spans="1:71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2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</row>
    <row r="400" spans="1:71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2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</row>
    <row r="401" spans="1:71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2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</row>
    <row r="402" spans="1:71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2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</row>
    <row r="403" spans="1:71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2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</row>
    <row r="404" spans="1:71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2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</row>
    <row r="405" spans="1:71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2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</row>
    <row r="406" spans="1:71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2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</row>
    <row r="407" spans="1:71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2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</row>
    <row r="408" spans="1:71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2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</row>
    <row r="409" spans="1:71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2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</row>
    <row r="410" spans="1:71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2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</row>
    <row r="411" spans="1:71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2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</row>
    <row r="412" spans="1:71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2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</row>
    <row r="413" spans="1:71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2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</row>
    <row r="414" spans="1:71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2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</row>
    <row r="415" spans="1:71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2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</row>
    <row r="416" spans="1:71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2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</row>
    <row r="417" spans="1:71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2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</row>
    <row r="418" spans="1:71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2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</row>
    <row r="419" spans="1:71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2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</row>
    <row r="420" spans="1:71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2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</row>
    <row r="421" spans="1:71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2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</row>
    <row r="422" spans="1:71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2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</row>
    <row r="423" spans="1:71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2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</row>
    <row r="424" spans="1:71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2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</row>
    <row r="425" spans="1:71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2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</row>
    <row r="426" spans="1:71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2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</row>
    <row r="427" spans="1:71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2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</row>
    <row r="428" spans="1:71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2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</row>
    <row r="429" spans="1:71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2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</row>
    <row r="430" spans="1:71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2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</row>
    <row r="431" spans="1:71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2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</row>
    <row r="432" spans="1:71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2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</row>
    <row r="433" spans="1:71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2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</row>
    <row r="434" spans="1:71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2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</row>
    <row r="435" spans="1:71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2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</row>
    <row r="436" spans="1:71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2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</row>
    <row r="437" spans="1:71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2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</row>
    <row r="438" spans="1:71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2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</row>
    <row r="439" spans="1:71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2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</row>
    <row r="440" spans="1:71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2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</row>
    <row r="441" spans="1:71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2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</row>
    <row r="442" spans="1:71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2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</row>
    <row r="443" spans="1:71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2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</row>
    <row r="444" spans="1:71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2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</row>
    <row r="445" spans="1:71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2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</row>
    <row r="446" spans="1:71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2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</row>
    <row r="447" spans="1:71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2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</row>
    <row r="448" spans="1:71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2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</row>
    <row r="449" spans="1:71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2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</row>
    <row r="450" spans="1:71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2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</row>
    <row r="451" spans="1:71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2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</row>
    <row r="452" spans="1:71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2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</row>
    <row r="453" spans="1:71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2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</row>
    <row r="454" spans="1:71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2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</row>
    <row r="455" spans="1:71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2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</row>
    <row r="456" spans="1:71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2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</row>
    <row r="457" spans="1:71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2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</row>
    <row r="458" spans="1:71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2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</row>
    <row r="459" spans="1:71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2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</row>
    <row r="460" spans="1:71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2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</row>
    <row r="461" spans="1:71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2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</row>
    <row r="462" spans="1:71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2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</row>
    <row r="463" spans="1:71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2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</row>
    <row r="464" spans="1:71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2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</row>
    <row r="465" spans="1:71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2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</row>
    <row r="466" spans="1:71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2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</row>
    <row r="467" spans="1:71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2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</row>
    <row r="468" spans="1:71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2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</row>
    <row r="469" spans="1:71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2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</row>
    <row r="470" spans="1:71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2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</row>
    <row r="471" spans="1:71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2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</row>
    <row r="472" spans="1:71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2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</row>
    <row r="473" spans="1:71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2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</row>
    <row r="474" spans="1:71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2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</row>
    <row r="475" spans="1:71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2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</row>
    <row r="476" spans="1:71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2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</row>
    <row r="477" spans="1:71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2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</row>
    <row r="478" spans="1:71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2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</row>
    <row r="479" spans="1:71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2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</row>
    <row r="480" spans="1:71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2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</row>
    <row r="481" spans="1:71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2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</row>
    <row r="482" spans="1:71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2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</row>
    <row r="483" spans="1:71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2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</row>
    <row r="484" spans="1:71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2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</row>
    <row r="485" spans="1:71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2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</row>
    <row r="486" spans="1:71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2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</row>
    <row r="487" spans="1:71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2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</row>
    <row r="488" spans="1:71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2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</row>
    <row r="489" spans="1:71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2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</row>
    <row r="490" spans="1:71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2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</row>
    <row r="491" spans="1:71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2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</row>
    <row r="492" spans="1:71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2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</row>
    <row r="493" spans="1:71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2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</row>
    <row r="494" spans="1:71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2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</row>
    <row r="495" spans="1:71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2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</row>
    <row r="496" spans="1:71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2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</row>
    <row r="497" spans="1:71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2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</row>
    <row r="498" spans="1:71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2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</row>
    <row r="499" spans="1:71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2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</row>
    <row r="500" spans="1:71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2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</row>
    <row r="501" spans="1:71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2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</row>
    <row r="502" spans="1:71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2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</row>
    <row r="503" spans="1:71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2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</row>
    <row r="504" spans="1:71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2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</row>
    <row r="505" spans="1:71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2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</row>
    <row r="506" spans="1:71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2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</row>
    <row r="507" spans="1:71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2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</row>
    <row r="508" spans="1:71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2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</row>
    <row r="509" spans="1:71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2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</row>
    <row r="510" spans="1:71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2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</row>
    <row r="511" spans="1:71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2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</row>
    <row r="512" spans="1:71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2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</row>
    <row r="513" spans="1:71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2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</row>
    <row r="514" spans="1:71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2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</row>
    <row r="515" spans="1:71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2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</row>
    <row r="516" spans="1:71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2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</row>
    <row r="517" spans="1:71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2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</row>
    <row r="518" spans="1:71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2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</row>
    <row r="519" spans="1:71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2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</row>
    <row r="520" spans="1:71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2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</row>
    <row r="521" spans="1:71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2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</row>
    <row r="522" spans="1:71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2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</row>
    <row r="523" spans="1:71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2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</row>
    <row r="524" spans="1:71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2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</row>
    <row r="525" spans="1:71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2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</row>
    <row r="526" spans="1:71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2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</row>
    <row r="527" spans="1:71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2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</row>
    <row r="528" spans="1:71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2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</row>
    <row r="529" spans="1:71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2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</row>
    <row r="530" spans="1:71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2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</row>
    <row r="531" spans="1:71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2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</row>
    <row r="532" spans="1:71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2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</row>
    <row r="533" spans="1:71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2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</row>
    <row r="534" spans="1:71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2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</row>
    <row r="535" spans="1:71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2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</row>
    <row r="536" spans="1:71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2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</row>
    <row r="537" spans="1:71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2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</row>
    <row r="538" spans="1:71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2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</row>
    <row r="539" spans="1:71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2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</row>
    <row r="540" spans="1:71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2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</row>
    <row r="541" spans="1:71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2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</row>
    <row r="542" spans="1:71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2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</row>
    <row r="543" spans="1:71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2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</row>
    <row r="544" spans="1:71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2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</row>
    <row r="545" spans="1:71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2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</row>
    <row r="546" spans="1:71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2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</row>
    <row r="547" spans="1:71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2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</row>
    <row r="548" spans="1:71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2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</row>
    <row r="549" spans="1:71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2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</row>
    <row r="550" spans="1:71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2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</row>
    <row r="551" spans="1:71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2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</row>
    <row r="552" spans="1:71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2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</row>
    <row r="553" spans="1:71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2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</row>
    <row r="554" spans="1:71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2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</row>
    <row r="555" spans="1:71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2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</row>
    <row r="556" spans="1:71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2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</row>
    <row r="557" spans="1:71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2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</row>
    <row r="558" spans="1:71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2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</row>
    <row r="559" spans="1:71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2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</row>
    <row r="560" spans="1:71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2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</row>
    <row r="561" spans="1:71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2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</row>
    <row r="562" spans="1:71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2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</row>
    <row r="563" spans="1:71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2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</row>
    <row r="564" spans="1:71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2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</row>
    <row r="565" spans="1:71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2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</row>
    <row r="566" spans="1:71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2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</row>
    <row r="567" spans="1:71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2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</row>
    <row r="568" spans="1:71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2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</row>
    <row r="569" spans="1:71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2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</row>
    <row r="570" spans="1:71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2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</row>
    <row r="571" spans="1:71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2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</row>
    <row r="572" spans="1:71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2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</row>
    <row r="573" spans="1:71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2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</row>
    <row r="574" spans="1:71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2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</row>
    <row r="575" spans="1:71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2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</row>
    <row r="576" spans="1:71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2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</row>
    <row r="577" spans="1:71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2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</row>
    <row r="578" spans="1:71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2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</row>
    <row r="579" spans="1:71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2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</row>
    <row r="580" spans="1:71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2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</row>
    <row r="581" spans="1:71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2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</row>
    <row r="582" spans="1:71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2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</row>
    <row r="583" spans="1:71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2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</row>
    <row r="584" spans="1:71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2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</row>
    <row r="585" spans="1:71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2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</row>
    <row r="586" spans="1:71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2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</row>
    <row r="587" spans="1:71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2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</row>
    <row r="588" spans="1:71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2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</row>
    <row r="589" spans="1:71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2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</row>
    <row r="590" spans="1:71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2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</row>
    <row r="591" spans="1:71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2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</row>
    <row r="592" spans="1:71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2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</row>
    <row r="593" spans="1:71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2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</row>
    <row r="594" spans="1:71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2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</row>
    <row r="595" spans="1:71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2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</row>
    <row r="596" spans="1:71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2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</row>
    <row r="597" spans="1:71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2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</row>
    <row r="598" spans="1:71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2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</row>
    <row r="599" spans="1:71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2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</row>
    <row r="600" spans="1:71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2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</row>
    <row r="601" spans="1:71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2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</row>
    <row r="602" spans="1:71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2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</row>
    <row r="603" spans="1:71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2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</row>
    <row r="604" spans="1:71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2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</row>
    <row r="605" spans="1:71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2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</row>
    <row r="606" spans="1:71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2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</row>
    <row r="607" spans="1:71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2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</row>
    <row r="608" spans="1:71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2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</row>
    <row r="609" spans="1:71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2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</row>
    <row r="610" spans="1:71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2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</row>
    <row r="611" spans="1:71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2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</row>
    <row r="612" spans="1:71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2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</row>
    <row r="613" spans="1:71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2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</row>
    <row r="614" spans="1:71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2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</row>
    <row r="615" spans="1:71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2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</row>
    <row r="616" spans="1:71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2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</row>
    <row r="617" spans="1:71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2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</row>
    <row r="618" spans="1:71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2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</row>
    <row r="619" spans="1:71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2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</row>
    <row r="620" spans="1:71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2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</row>
    <row r="621" spans="1:71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2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</row>
    <row r="622" spans="1:71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2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</row>
    <row r="623" spans="1:71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2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</row>
    <row r="624" spans="1:71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2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</row>
    <row r="625" spans="1:71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2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</row>
    <row r="626" spans="1:71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2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</row>
    <row r="627" spans="1:71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2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</row>
    <row r="628" spans="1:71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2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</row>
    <row r="629" spans="1:71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2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</row>
    <row r="630" spans="1:71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2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</row>
    <row r="631" spans="1:71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2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</row>
    <row r="632" spans="1:71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2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</row>
    <row r="633" spans="1:71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2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</row>
    <row r="634" spans="1:71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2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</row>
    <row r="635" spans="1:71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2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</row>
    <row r="636" spans="1:71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2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</row>
    <row r="637" spans="1:71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2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</row>
    <row r="638" spans="1:71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2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</row>
    <row r="639" spans="1:71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2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</row>
    <row r="640" spans="1:71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2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</row>
    <row r="641" spans="1:71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2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</row>
    <row r="642" spans="1:71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2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</row>
    <row r="643" spans="1:71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2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</row>
    <row r="644" spans="1:71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2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</row>
    <row r="645" spans="1:71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2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</row>
    <row r="646" spans="1:71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2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</row>
    <row r="647" spans="1:71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2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</row>
    <row r="648" spans="1:71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2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</row>
    <row r="649" spans="1:71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2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</row>
    <row r="650" spans="1:71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2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</row>
    <row r="651" spans="1:71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2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</row>
    <row r="652" spans="1:71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2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</row>
    <row r="653" spans="1:71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2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</row>
    <row r="654" spans="1:71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2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</row>
    <row r="655" spans="1:71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2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</row>
    <row r="656" spans="1:71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2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</row>
    <row r="657" spans="1:71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2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</row>
    <row r="658" spans="1:71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2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</row>
    <row r="659" spans="1:71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2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</row>
    <row r="660" spans="1:71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2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</row>
    <row r="661" spans="1:71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2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</row>
    <row r="662" spans="1:71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2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</row>
    <row r="663" spans="1:71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2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</row>
    <row r="664" spans="1:71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2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</row>
    <row r="665" spans="1:71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2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</row>
    <row r="666" spans="1:71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2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</row>
    <row r="667" spans="1:71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2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</row>
    <row r="668" spans="1:71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2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</row>
    <row r="669" spans="1:71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2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</row>
    <row r="670" spans="1:71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2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</row>
    <row r="671" spans="1:71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2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</row>
    <row r="672" spans="1:71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2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</row>
    <row r="673" spans="1:71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2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</row>
    <row r="674" spans="1:71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2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</row>
    <row r="675" spans="1:71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2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</row>
    <row r="676" spans="1:71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2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</row>
    <row r="677" spans="1:71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2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</row>
    <row r="678" spans="1:71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2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</row>
    <row r="679" spans="1:71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2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</row>
    <row r="680" spans="1:71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2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</row>
    <row r="681" spans="1:71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2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</row>
    <row r="682" spans="1:71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2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</row>
    <row r="683" spans="1:71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2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</row>
    <row r="684" spans="1:71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2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</row>
    <row r="685" spans="1:71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2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</row>
    <row r="686" spans="1:71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2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</row>
    <row r="687" spans="1:71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2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</row>
    <row r="688" spans="1:71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2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</row>
    <row r="689" spans="1:71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2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</row>
    <row r="690" spans="1:71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2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</row>
    <row r="691" spans="1:71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2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</row>
    <row r="692" spans="1:71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2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</row>
    <row r="693" spans="1:71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2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</row>
    <row r="694" spans="1:71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2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</row>
    <row r="695" spans="1:71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2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</row>
    <row r="696" spans="1:71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2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</row>
    <row r="697" spans="1:71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2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</row>
    <row r="698" spans="1:71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2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</row>
    <row r="699" spans="1:71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2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</row>
    <row r="700" spans="1:71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2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</row>
    <row r="701" spans="1:71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2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</row>
    <row r="702" spans="1:71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2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</row>
    <row r="703" spans="1:71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2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</row>
    <row r="704" spans="1:71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2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</row>
    <row r="705" spans="1:71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2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</row>
    <row r="706" spans="1:71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2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</row>
    <row r="707" spans="1:71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2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</row>
    <row r="708" spans="1:71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2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</row>
    <row r="709" spans="1:71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2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</row>
    <row r="710" spans="1:71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2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</row>
    <row r="711" spans="1:71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2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</row>
    <row r="712" spans="1:71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2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</row>
    <row r="713" spans="1:71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2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</row>
    <row r="714" spans="1:71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2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</row>
    <row r="715" spans="1:71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2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</row>
    <row r="716" spans="1:71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2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</row>
    <row r="717" spans="1:71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2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</row>
    <row r="718" spans="1:71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2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</row>
    <row r="719" spans="1:71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2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</row>
    <row r="720" spans="1:71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2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</row>
    <row r="721" spans="1:71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2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</row>
    <row r="722" spans="1:71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2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</row>
    <row r="723" spans="1:71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2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</row>
    <row r="724" spans="1:71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2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</row>
    <row r="725" spans="1:71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2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</row>
    <row r="726" spans="1:71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2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</row>
    <row r="727" spans="1:71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2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</row>
    <row r="728" spans="1:71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2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</row>
    <row r="729" spans="1:71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2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</row>
    <row r="730" spans="1:71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2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</row>
    <row r="731" spans="1:71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2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</row>
    <row r="732" spans="1:71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2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</row>
    <row r="733" spans="1:71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2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</row>
    <row r="734" spans="1:71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2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</row>
    <row r="735" spans="1:71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2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</row>
    <row r="736" spans="1:71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2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</row>
    <row r="737" spans="1:71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2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</row>
    <row r="738" spans="1:71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2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</row>
    <row r="739" spans="1:71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2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</row>
    <row r="740" spans="1:71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2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</row>
    <row r="741" spans="1:71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2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</row>
    <row r="742" spans="1:71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2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</row>
    <row r="743" spans="1:71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2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</row>
    <row r="744" spans="1:71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2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</row>
    <row r="745" spans="1:71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2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</row>
    <row r="746" spans="1:71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2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</row>
    <row r="747" spans="1:71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2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</row>
    <row r="748" spans="1:71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2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</row>
    <row r="749" spans="1:71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2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</row>
    <row r="750" spans="1:71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2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</row>
    <row r="751" spans="1:71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2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</row>
    <row r="752" spans="1:71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2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</row>
    <row r="753" spans="1:71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2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</row>
    <row r="754" spans="1:71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2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</row>
    <row r="755" spans="1:71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2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</row>
    <row r="756" spans="1:71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2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</row>
    <row r="757" spans="1:71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2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</row>
    <row r="758" spans="1:71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2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</row>
    <row r="759" spans="1:71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2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</row>
    <row r="760" spans="1:71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2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</row>
    <row r="761" spans="1:71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2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</row>
    <row r="762" spans="1:71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2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</row>
    <row r="763" spans="1:71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2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</row>
    <row r="764" spans="1:71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2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</row>
    <row r="765" spans="1:71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2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</row>
    <row r="766" spans="1:71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2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</row>
    <row r="767" spans="1:71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2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</row>
    <row r="768" spans="1:71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2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</row>
    <row r="769" spans="1:71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2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</row>
    <row r="770" spans="1:71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2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</row>
    <row r="771" spans="1:71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2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</row>
    <row r="772" spans="1:71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2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</row>
    <row r="773" spans="1:71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2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</row>
    <row r="774" spans="1:71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2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</row>
    <row r="775" spans="1:71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2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</row>
    <row r="776" spans="1:71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2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</row>
    <row r="777" spans="1:71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2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</row>
    <row r="778" spans="1:71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2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</row>
    <row r="779" spans="1:71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2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</row>
    <row r="780" spans="1:71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2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</row>
    <row r="781" spans="1:71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2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</row>
    <row r="782" spans="1:71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2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</row>
    <row r="783" spans="1:71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2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</row>
    <row r="784" spans="1:71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2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</row>
    <row r="785" spans="1:71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2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</row>
    <row r="786" spans="1:71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2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</row>
    <row r="787" spans="1:71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2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</row>
    <row r="788" spans="1:71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2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</row>
    <row r="789" spans="1:71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2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</row>
    <row r="790" spans="1:71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2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</row>
    <row r="791" spans="1:71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2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</row>
    <row r="792" spans="1:71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2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</row>
    <row r="793" spans="1:71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2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</row>
    <row r="794" spans="1:71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2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</row>
    <row r="795" spans="1:71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2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</row>
    <row r="796" spans="1:71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2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</row>
    <row r="797" spans="1:71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2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</row>
    <row r="798" spans="1:71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2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</row>
    <row r="799" spans="1:71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2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</row>
    <row r="800" spans="1:71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2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</row>
    <row r="801" spans="1:71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2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</row>
    <row r="802" spans="1:71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2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</row>
    <row r="803" spans="1:71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2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</row>
    <row r="804" spans="1:71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2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</row>
    <row r="805" spans="1:71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2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</row>
    <row r="806" spans="1:71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2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</row>
    <row r="807" spans="1:71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2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</row>
    <row r="808" spans="1:71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2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</row>
    <row r="809" spans="1:71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2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</row>
    <row r="810" spans="1:71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2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</row>
    <row r="811" spans="1:71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2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</row>
    <row r="812" spans="1:71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2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</row>
    <row r="813" spans="1:71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2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</row>
    <row r="814" spans="1:71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2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</row>
    <row r="815" spans="1:71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2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</row>
    <row r="816" spans="1:71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2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</row>
    <row r="817" spans="1:71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2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</row>
    <row r="818" spans="1:71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2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</row>
    <row r="819" spans="1:71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2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</row>
    <row r="820" spans="1:71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2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</row>
    <row r="821" spans="1:71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2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</row>
    <row r="822" spans="1:71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2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</row>
    <row r="823" spans="1:71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2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</row>
    <row r="824" spans="1:71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2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</row>
    <row r="825" spans="1:71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2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</row>
    <row r="826" spans="1:71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2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</row>
    <row r="827" spans="1:71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2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</row>
    <row r="828" spans="1:71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2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</row>
    <row r="829" spans="1:71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2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</row>
    <row r="830" spans="1:71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2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</row>
    <row r="831" spans="1:71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2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</row>
    <row r="832" spans="1:71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2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</row>
    <row r="833" spans="1:71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2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</row>
    <row r="834" spans="1:71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2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</row>
    <row r="835" spans="1:71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2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</row>
    <row r="836" spans="1:71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2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</row>
    <row r="837" spans="1:71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2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</row>
    <row r="838" spans="1:71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2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</row>
    <row r="839" spans="1:71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2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</row>
    <row r="840" spans="1:71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2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</row>
    <row r="841" spans="1:71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2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</row>
    <row r="842" spans="1:71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2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</row>
    <row r="843" spans="1:71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2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</row>
    <row r="844" spans="1:71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2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</row>
    <row r="845" spans="1:71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2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</row>
    <row r="846" spans="1:71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2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</row>
    <row r="847" spans="1:71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2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</row>
    <row r="848" spans="1:71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2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</row>
    <row r="849" spans="1:71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2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</row>
    <row r="850" spans="1:71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2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</row>
    <row r="851" spans="1:71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2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</row>
    <row r="852" spans="1:71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2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</row>
    <row r="853" spans="1:71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2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</row>
    <row r="854" spans="1:71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2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</row>
    <row r="855" spans="1:71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2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</row>
    <row r="856" spans="1:71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2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</row>
    <row r="857" spans="1:71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2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</row>
    <row r="858" spans="1:71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2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</row>
    <row r="859" spans="1:71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2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</row>
    <row r="860" spans="1:71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2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</row>
    <row r="861" spans="1:71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2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</row>
    <row r="862" spans="1:71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2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</row>
    <row r="863" spans="1:71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2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</row>
    <row r="864" spans="1:71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2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</row>
    <row r="865" spans="1:71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2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</row>
    <row r="866" spans="1:71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2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</row>
    <row r="867" spans="1:71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2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</row>
    <row r="868" spans="1:71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2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</row>
    <row r="869" spans="1:71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2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</row>
    <row r="870" spans="1:71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2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</row>
    <row r="871" spans="1:71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2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</row>
    <row r="872" spans="1:71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2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</row>
    <row r="873" spans="1:71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2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</row>
    <row r="874" spans="1:71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2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</row>
    <row r="875" spans="1:71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2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</row>
    <row r="876" spans="1:71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2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</row>
    <row r="877" spans="1:71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2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</row>
    <row r="878" spans="1:71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2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</row>
    <row r="879" spans="1:71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2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</row>
    <row r="880" spans="1:71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2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</row>
    <row r="881" spans="1:71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2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</row>
    <row r="882" spans="1:71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2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</row>
    <row r="883" spans="1:71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2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</row>
    <row r="884" spans="1:71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2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</row>
    <row r="885" spans="1:71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2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</row>
    <row r="886" spans="1:71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2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</row>
    <row r="887" spans="1:71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2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</row>
    <row r="888" spans="1:71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2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</row>
    <row r="889" spans="1:71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2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</row>
    <row r="890" spans="1:71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2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</row>
    <row r="891" spans="1:71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2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</row>
    <row r="892" spans="1:71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2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</row>
    <row r="893" spans="1:71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2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</row>
    <row r="894" spans="1:71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2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</row>
    <row r="895" spans="1:71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2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</row>
    <row r="896" spans="1:71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2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</row>
    <row r="897" spans="1:71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2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</row>
    <row r="898" spans="1:71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2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</row>
    <row r="899" spans="1:71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2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</row>
    <row r="900" spans="1:71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2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</row>
    <row r="901" spans="1:71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2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</row>
    <row r="902" spans="1:71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2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</row>
    <row r="903" spans="1:71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2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</row>
    <row r="904" spans="1:71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2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</row>
    <row r="905" spans="1:71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2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</row>
    <row r="906" spans="1:71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2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</row>
    <row r="907" spans="1:71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2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</row>
    <row r="908" spans="1:71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2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</row>
    <row r="909" spans="1:71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2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</row>
    <row r="910" spans="1:71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2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</row>
    <row r="911" spans="1:71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2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</row>
    <row r="912" spans="1:71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2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</row>
    <row r="913" spans="1:71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2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</row>
    <row r="914" spans="1:71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2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</row>
    <row r="915" spans="1:71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2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</row>
    <row r="916" spans="1:71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2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</row>
    <row r="917" spans="1:71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2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</row>
    <row r="918" spans="1:71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2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</row>
    <row r="919" spans="1:71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2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</row>
    <row r="920" spans="1:71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2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</row>
    <row r="921" spans="1:71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2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</row>
    <row r="922" spans="1:71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2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</row>
    <row r="923" spans="1:71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2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</row>
    <row r="924" spans="1:71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2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</row>
    <row r="925" spans="1:71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2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</row>
    <row r="926" spans="1:71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2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</row>
    <row r="927" spans="1:71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2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</row>
    <row r="928" spans="1:71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2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</row>
    <row r="929" spans="1:71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2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</row>
    <row r="930" spans="1:71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2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</row>
    <row r="931" spans="1:71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2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</row>
    <row r="932" spans="1:71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2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</row>
    <row r="933" spans="1:71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2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</row>
    <row r="934" spans="1:71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2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</row>
    <row r="935" spans="1:71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2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</row>
    <row r="936" spans="1:71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2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</row>
    <row r="937" spans="1:71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2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</row>
    <row r="938" spans="1:71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2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</row>
    <row r="939" spans="1:71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2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</row>
    <row r="940" spans="1:71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2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</row>
    <row r="941" spans="1:71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2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</row>
    <row r="942" spans="1:71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2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</row>
    <row r="943" spans="1:71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2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</row>
    <row r="944" spans="1:71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2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</row>
    <row r="945" spans="1:71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2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</row>
    <row r="946" spans="1:71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2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</row>
    <row r="947" spans="1:71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2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</row>
    <row r="948" spans="1:71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2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</row>
    <row r="949" spans="1:71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2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</row>
    <row r="950" spans="1:71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2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</row>
    <row r="951" spans="1:71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2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</row>
    <row r="952" spans="1:71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2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</row>
    <row r="953" spans="1:71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2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</row>
    <row r="954" spans="1:71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2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</row>
    <row r="955" spans="1:71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2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</row>
    <row r="956" spans="1:71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2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</row>
    <row r="957" spans="1:71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2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</row>
    <row r="958" spans="1:71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2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</row>
    <row r="959" spans="1:71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2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</row>
    <row r="960" spans="1:71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2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</row>
    <row r="961" spans="4:71" ht="15.75" customHeight="1" x14ac:dyDescent="0.2"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2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</row>
    <row r="962" spans="4:71" ht="15.75" customHeight="1" x14ac:dyDescent="0.2"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2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</row>
    <row r="963" spans="4:71" ht="15.75" customHeight="1" x14ac:dyDescent="0.2"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2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</row>
    <row r="964" spans="4:71" ht="15.75" customHeight="1" x14ac:dyDescent="0.2"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2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</row>
  </sheetData>
  <mergeCells count="14">
    <mergeCell ref="A3:I3"/>
    <mergeCell ref="A1:D1"/>
    <mergeCell ref="A2:B2"/>
    <mergeCell ref="W2:X2"/>
    <mergeCell ref="Y2:Z2"/>
    <mergeCell ref="AH2:AI2"/>
    <mergeCell ref="AS2:AT2"/>
    <mergeCell ref="AW2:AX2"/>
    <mergeCell ref="AT109:AX112"/>
    <mergeCell ref="M2:N2"/>
    <mergeCell ref="M109:Q112"/>
    <mergeCell ref="X109:AB112"/>
    <mergeCell ref="AI109:AM112"/>
    <mergeCell ref="AK2:AL2"/>
  </mergeCells>
  <pageMargins left="0.7" right="0.7" top="0.75" bottom="0.75" header="0" footer="0"/>
  <pageSetup paperSize="9" orientation="portrait"/>
  <tableParts count="3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953"/>
  <sheetViews>
    <sheetView topLeftCell="A43" workbookViewId="0">
      <selection activeCell="A41" sqref="A41"/>
    </sheetView>
  </sheetViews>
  <sheetFormatPr baseColWidth="10" defaultColWidth="11.21875" defaultRowHeight="15" customHeight="1" x14ac:dyDescent="0.2"/>
  <cols>
    <col min="1" max="1" width="38.88671875" customWidth="1"/>
    <col min="2" max="2" width="10" customWidth="1"/>
    <col min="3" max="3" width="11.33203125" customWidth="1"/>
    <col min="4" max="4" width="10.77734375" customWidth="1"/>
    <col min="5" max="5" width="17" customWidth="1"/>
    <col min="6" max="6" width="13.77734375" customWidth="1"/>
    <col min="7" max="7" width="13.109375" customWidth="1"/>
    <col min="8" max="8" width="10.77734375" customWidth="1"/>
    <col min="9" max="9" width="7.33203125" customWidth="1"/>
    <col min="10" max="11" width="10.77734375" customWidth="1"/>
    <col min="12" max="12" width="37.21875" customWidth="1"/>
    <col min="13" max="13" width="22.44140625" customWidth="1"/>
    <col min="14" max="14" width="10" customWidth="1"/>
    <col min="15" max="15" width="11.33203125" customWidth="1"/>
    <col min="16" max="16" width="10.77734375" customWidth="1"/>
    <col min="17" max="17" width="15.109375" customWidth="1"/>
    <col min="18" max="18" width="13.77734375" customWidth="1"/>
    <col min="19" max="19" width="13.109375" customWidth="1"/>
    <col min="20" max="20" width="10.77734375" customWidth="1"/>
    <col min="21" max="21" width="10.44140625" customWidth="1"/>
    <col min="22" max="22" width="10.77734375" customWidth="1"/>
    <col min="23" max="23" width="37.21875" customWidth="1"/>
    <col min="24" max="24" width="10.77734375" customWidth="1"/>
    <col min="25" max="25" width="25.109375" customWidth="1"/>
    <col min="26" max="26" width="10" customWidth="1"/>
    <col min="27" max="28" width="13.109375" customWidth="1"/>
    <col min="29" max="29" width="15.33203125" customWidth="1"/>
    <col min="30" max="30" width="16.44140625" customWidth="1"/>
    <col min="31" max="31" width="13.109375" customWidth="1"/>
    <col min="32" max="32" width="10.77734375" customWidth="1"/>
    <col min="33" max="33" width="7.33203125" customWidth="1"/>
    <col min="34" max="34" width="37.21875" customWidth="1"/>
    <col min="35" max="36" width="10.77734375" customWidth="1"/>
    <col min="37" max="37" width="14.44140625" customWidth="1"/>
    <col min="38" max="38" width="14.109375" customWidth="1"/>
    <col min="39" max="39" width="13.77734375" customWidth="1"/>
    <col min="40" max="40" width="10.77734375" customWidth="1"/>
    <col min="41" max="41" width="13.6640625" customWidth="1"/>
    <col min="42" max="42" width="13.77734375" customWidth="1"/>
    <col min="43" max="43" width="15.77734375" customWidth="1"/>
    <col min="44" max="44" width="10.77734375" customWidth="1"/>
    <col min="45" max="45" width="37.21875" customWidth="1"/>
    <col min="46" max="48" width="10.77734375" customWidth="1"/>
    <col min="49" max="49" width="13.44140625" customWidth="1"/>
    <col min="50" max="50" width="13" customWidth="1"/>
    <col min="51" max="51" width="11.33203125" customWidth="1"/>
    <col min="52" max="52" width="10.77734375" customWidth="1"/>
    <col min="53" max="53" width="7.6640625" customWidth="1"/>
    <col min="54" max="54" width="13.77734375" customWidth="1"/>
    <col min="55" max="55" width="13.109375" customWidth="1"/>
    <col min="56" max="56" width="24.6640625" customWidth="1"/>
    <col min="57" max="57" width="25.44140625" customWidth="1"/>
    <col min="58" max="60" width="10.77734375" customWidth="1"/>
    <col min="61" max="61" width="26.6640625" customWidth="1"/>
    <col min="62" max="62" width="10" customWidth="1"/>
    <col min="63" max="63" width="11.33203125" customWidth="1"/>
    <col min="64" max="64" width="10.77734375" customWidth="1"/>
    <col min="65" max="65" width="7.6640625" customWidth="1"/>
    <col min="66" max="66" width="13.77734375" customWidth="1"/>
    <col min="67" max="67" width="13.109375" customWidth="1"/>
    <col min="68" max="68" width="10.77734375" customWidth="1"/>
    <col min="69" max="69" width="7.33203125" customWidth="1"/>
    <col min="70" max="71" width="10.77734375" customWidth="1"/>
  </cols>
  <sheetData>
    <row r="1" spans="1:71" ht="40.5" customHeight="1" x14ac:dyDescent="0.2">
      <c r="A1" s="413" t="s">
        <v>55</v>
      </c>
      <c r="B1" s="414"/>
      <c r="C1" s="414"/>
      <c r="D1" s="41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42.75" customHeight="1" x14ac:dyDescent="0.2">
      <c r="A2" s="398" t="s">
        <v>1</v>
      </c>
      <c r="B2" s="399"/>
      <c r="C2" s="5"/>
      <c r="D2" s="6"/>
      <c r="E2" s="6"/>
      <c r="F2" s="6"/>
      <c r="G2" s="6"/>
      <c r="H2" s="6"/>
      <c r="I2" s="6"/>
      <c r="J2" s="6"/>
      <c r="K2" s="1"/>
      <c r="L2" s="4" t="s">
        <v>2</v>
      </c>
      <c r="M2" s="398"/>
      <c r="N2" s="399"/>
      <c r="O2" s="5"/>
      <c r="P2" s="6"/>
      <c r="Q2" s="6"/>
      <c r="R2" s="6"/>
      <c r="S2" s="6"/>
      <c r="T2" s="6"/>
      <c r="U2" s="6"/>
      <c r="V2" s="6"/>
      <c r="W2" s="398" t="s">
        <v>3</v>
      </c>
      <c r="X2" s="399"/>
      <c r="Y2" s="398"/>
      <c r="Z2" s="399"/>
      <c r="AA2" s="5"/>
      <c r="AB2" s="6"/>
      <c r="AC2" s="6"/>
      <c r="AD2" s="6"/>
      <c r="AE2" s="6"/>
      <c r="AF2" s="6"/>
      <c r="AG2" s="6"/>
      <c r="AH2" s="398" t="s">
        <v>4</v>
      </c>
      <c r="AI2" s="399"/>
      <c r="AJ2" s="1"/>
      <c r="AK2" s="398"/>
      <c r="AL2" s="399"/>
      <c r="AM2" s="5"/>
      <c r="AN2" s="6"/>
      <c r="AO2" s="6"/>
      <c r="AP2" s="2"/>
      <c r="AQ2" s="6"/>
      <c r="AR2" s="6"/>
      <c r="AS2" s="398" t="s">
        <v>5</v>
      </c>
      <c r="AT2" s="399"/>
      <c r="AU2" s="1"/>
      <c r="AV2" s="1"/>
      <c r="AW2" s="398"/>
      <c r="AX2" s="399"/>
      <c r="AY2" s="5"/>
      <c r="AZ2" s="6"/>
      <c r="BA2" s="6"/>
      <c r="BB2" s="6"/>
      <c r="BC2" s="6"/>
      <c r="BD2" s="6"/>
      <c r="BE2" s="6"/>
      <c r="BF2" s="6"/>
      <c r="BG2" s="6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42.75" customHeight="1" x14ac:dyDescent="0.2">
      <c r="A3" s="410" t="s">
        <v>6</v>
      </c>
      <c r="B3" s="411"/>
      <c r="C3" s="411"/>
      <c r="D3" s="411"/>
      <c r="E3" s="411"/>
      <c r="F3" s="411"/>
      <c r="G3" s="411"/>
      <c r="H3" s="411"/>
      <c r="I3" s="411"/>
      <c r="J3" s="412"/>
      <c r="K3" s="1"/>
      <c r="L3" s="4"/>
      <c r="M3" s="3"/>
      <c r="N3" s="3"/>
      <c r="O3" s="5"/>
      <c r="P3" s="6"/>
      <c r="Q3" s="6"/>
      <c r="R3" s="6"/>
      <c r="S3" s="6"/>
      <c r="T3" s="6"/>
      <c r="U3" s="6"/>
      <c r="V3" s="6"/>
      <c r="W3" s="3"/>
      <c r="X3" s="3"/>
      <c r="Y3" s="3"/>
      <c r="Z3" s="3"/>
      <c r="AA3" s="5"/>
      <c r="AB3" s="6"/>
      <c r="AC3" s="6"/>
      <c r="AD3" s="6"/>
      <c r="AE3" s="6"/>
      <c r="AF3" s="6"/>
      <c r="AG3" s="6"/>
      <c r="AH3" s="3"/>
      <c r="AI3" s="3"/>
      <c r="AJ3" s="1"/>
      <c r="AK3" s="3"/>
      <c r="AL3" s="3"/>
      <c r="AM3" s="5"/>
      <c r="AN3" s="6"/>
      <c r="AO3" s="6"/>
      <c r="AP3" s="2"/>
      <c r="AQ3" s="6"/>
      <c r="AR3" s="6"/>
      <c r="AS3" s="3"/>
      <c r="AT3" s="3"/>
      <c r="AU3" s="1"/>
      <c r="AV3" s="1"/>
      <c r="AW3" s="3"/>
      <c r="AX3" s="3"/>
      <c r="AY3" s="5"/>
      <c r="AZ3" s="6"/>
      <c r="BA3" s="6"/>
      <c r="BB3" s="6"/>
      <c r="BC3" s="6"/>
      <c r="BD3" s="6"/>
      <c r="BE3" s="6"/>
      <c r="BF3" s="6"/>
      <c r="BG3" s="6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30" customHeight="1" x14ac:dyDescent="0.2">
      <c r="A4" s="7" t="s">
        <v>7</v>
      </c>
      <c r="B4" s="6"/>
      <c r="C4" s="6"/>
      <c r="D4" s="6"/>
      <c r="E4" s="6"/>
      <c r="F4" s="6"/>
      <c r="G4" s="6"/>
      <c r="H4" s="6"/>
      <c r="I4" s="6"/>
      <c r="J4" s="6"/>
      <c r="K4" s="1"/>
      <c r="L4" s="7" t="s">
        <v>7</v>
      </c>
      <c r="M4" s="7"/>
      <c r="N4" s="6"/>
      <c r="O4" s="6"/>
      <c r="P4" s="6"/>
      <c r="Q4" s="6"/>
      <c r="R4" s="6"/>
      <c r="S4" s="6"/>
      <c r="T4" s="6"/>
      <c r="U4" s="6"/>
      <c r="V4" s="6"/>
      <c r="W4" s="7" t="s">
        <v>7</v>
      </c>
      <c r="X4" s="7"/>
      <c r="Y4" s="6"/>
      <c r="Z4" s="6"/>
      <c r="AA4" s="6"/>
      <c r="AB4" s="6"/>
      <c r="AC4" s="6"/>
      <c r="AD4" s="6"/>
      <c r="AE4" s="6"/>
      <c r="AF4" s="6"/>
      <c r="AG4" s="6"/>
      <c r="AH4" s="7" t="s">
        <v>7</v>
      </c>
      <c r="AI4" s="7"/>
      <c r="AJ4" s="6"/>
      <c r="AK4" s="6"/>
      <c r="AL4" s="6"/>
      <c r="AM4" s="6"/>
      <c r="AN4" s="6"/>
      <c r="AO4" s="6"/>
      <c r="AP4" s="2"/>
      <c r="AQ4" s="6"/>
      <c r="AR4" s="6"/>
      <c r="AS4" s="7" t="s">
        <v>7</v>
      </c>
      <c r="AT4" s="7"/>
      <c r="AU4" s="6"/>
      <c r="AV4" s="6"/>
      <c r="AW4" s="6"/>
      <c r="AX4" s="6"/>
      <c r="AY4" s="6"/>
      <c r="AZ4" s="6"/>
      <c r="BA4" s="2"/>
      <c r="BB4" s="6"/>
      <c r="BC4" s="6"/>
      <c r="BD4" s="6"/>
      <c r="BE4" s="6"/>
      <c r="BF4" s="6"/>
      <c r="BG4" s="6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22.5" customHeight="1" x14ac:dyDescent="0.2">
      <c r="A5" s="8" t="s">
        <v>8</v>
      </c>
      <c r="B5" s="9" t="s">
        <v>9</v>
      </c>
      <c r="C5" s="10" t="s">
        <v>10</v>
      </c>
      <c r="D5" s="11" t="s">
        <v>11</v>
      </c>
      <c r="E5" s="11" t="s">
        <v>12</v>
      </c>
      <c r="F5" s="11" t="s">
        <v>13</v>
      </c>
      <c r="G5" s="12" t="s">
        <v>14</v>
      </c>
      <c r="H5" s="12" t="s">
        <v>15</v>
      </c>
      <c r="I5" s="13" t="s">
        <v>16</v>
      </c>
      <c r="J5" s="14" t="s">
        <v>17</v>
      </c>
      <c r="K5" s="15"/>
      <c r="L5" s="8" t="s">
        <v>8</v>
      </c>
      <c r="M5" s="9" t="s">
        <v>9</v>
      </c>
      <c r="N5" s="10" t="s">
        <v>10</v>
      </c>
      <c r="O5" s="11" t="s">
        <v>11</v>
      </c>
      <c r="P5" s="11" t="s">
        <v>12</v>
      </c>
      <c r="Q5" s="11" t="s">
        <v>13</v>
      </c>
      <c r="R5" s="12" t="s">
        <v>14</v>
      </c>
      <c r="S5" s="12" t="s">
        <v>15</v>
      </c>
      <c r="T5" s="13" t="s">
        <v>16</v>
      </c>
      <c r="U5" s="14" t="s">
        <v>17</v>
      </c>
      <c r="V5" s="15"/>
      <c r="W5" s="8" t="s">
        <v>8</v>
      </c>
      <c r="X5" s="9" t="s">
        <v>9</v>
      </c>
      <c r="Y5" s="10" t="s">
        <v>10</v>
      </c>
      <c r="Z5" s="11" t="s">
        <v>11</v>
      </c>
      <c r="AA5" s="11" t="s">
        <v>12</v>
      </c>
      <c r="AB5" s="11" t="s">
        <v>13</v>
      </c>
      <c r="AC5" s="12" t="s">
        <v>14</v>
      </c>
      <c r="AD5" s="12" t="s">
        <v>15</v>
      </c>
      <c r="AE5" s="13" t="s">
        <v>16</v>
      </c>
      <c r="AF5" s="14" t="s">
        <v>17</v>
      </c>
      <c r="AG5" s="15"/>
      <c r="AH5" s="8" t="s">
        <v>8</v>
      </c>
      <c r="AI5" s="9" t="s">
        <v>9</v>
      </c>
      <c r="AJ5" s="10" t="s">
        <v>10</v>
      </c>
      <c r="AK5" s="11" t="s">
        <v>11</v>
      </c>
      <c r="AL5" s="11" t="s">
        <v>12</v>
      </c>
      <c r="AM5" s="11" t="s">
        <v>13</v>
      </c>
      <c r="AN5" s="12" t="s">
        <v>14</v>
      </c>
      <c r="AO5" s="12" t="s">
        <v>15</v>
      </c>
      <c r="AP5" s="16" t="s">
        <v>16</v>
      </c>
      <c r="AQ5" s="14" t="s">
        <v>17</v>
      </c>
      <c r="AR5" s="15"/>
      <c r="AS5" s="8" t="s">
        <v>8</v>
      </c>
      <c r="AT5" s="9" t="s">
        <v>9</v>
      </c>
      <c r="AU5" s="10" t="s">
        <v>10</v>
      </c>
      <c r="AV5" s="11" t="s">
        <v>11</v>
      </c>
      <c r="AW5" s="11" t="s">
        <v>12</v>
      </c>
      <c r="AX5" s="11" t="s">
        <v>13</v>
      </c>
      <c r="AY5" s="12" t="s">
        <v>14</v>
      </c>
      <c r="AZ5" s="12" t="s">
        <v>15</v>
      </c>
      <c r="BA5" s="16" t="s">
        <v>16</v>
      </c>
      <c r="BB5" s="14" t="s">
        <v>17</v>
      </c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</row>
    <row r="6" spans="1:71" ht="15.75" customHeight="1" x14ac:dyDescent="0.2">
      <c r="A6" s="17"/>
      <c r="B6" s="27">
        <v>8</v>
      </c>
      <c r="C6" s="19">
        <v>6</v>
      </c>
      <c r="D6" s="20">
        <f t="shared" ref="D6:D9" si="0">ROUND(IF(COUNT(B6,C6)=2, 1.031*EXP(-0.035*(B6+10-C6)), ""), 2)</f>
        <v>0.68</v>
      </c>
      <c r="E6" s="21">
        <f t="shared" ref="E6:E9" si="1">2.5*ROUND(((0.98*($A$9*D6))/2.5), 0)</f>
        <v>0</v>
      </c>
      <c r="F6" s="21">
        <f t="shared" ref="F6:F9" si="2">2.5*ROUND(((1.02*($A$9*D6))/2.5), 0)</f>
        <v>0</v>
      </c>
      <c r="G6" s="22"/>
      <c r="H6" s="22"/>
      <c r="I6" s="23"/>
      <c r="J6" s="24" t="e">
        <f t="shared" ref="J6:J9" si="3">ROUND(G6/(ROUND(IF(COUNT(H6,I6)=2, 1.031*EXP(-0.035*(H6+10-I6)), ""), 2)),1)</f>
        <v>#VALUE!</v>
      </c>
      <c r="K6" s="1"/>
      <c r="L6" s="17"/>
      <c r="M6" s="27">
        <v>8</v>
      </c>
      <c r="N6" s="19">
        <v>6</v>
      </c>
      <c r="O6" s="20">
        <f t="shared" ref="O6:O10" si="4">ROUND(IF(COUNT(M6,N6)=2, 1.031*EXP(-0.035*(M6+10-N6)), ""), 2)</f>
        <v>0.68</v>
      </c>
      <c r="P6" s="21" t="e">
        <f t="shared" ref="P6:P10" si="5">2.5*ROUND(((0.98*($L$9*O6))/2.5), 0)</f>
        <v>#VALUE!</v>
      </c>
      <c r="Q6" s="21" t="e">
        <f t="shared" ref="Q6:Q10" si="6">2.5*ROUND(((1.02*($L$9*O6))/2.5), 0)</f>
        <v>#VALUE!</v>
      </c>
      <c r="R6" s="22"/>
      <c r="S6" s="22"/>
      <c r="T6" s="25"/>
      <c r="U6" s="26" t="e">
        <f t="shared" ref="U6:U10" si="7">ROUND(R6/(ROUND(IF(COUNT(S6,T6)=2, 1.031*EXP(-0.035*(S6+10-T6)), ""), 2)),1)</f>
        <v>#VALUE!</v>
      </c>
      <c r="V6" s="1"/>
      <c r="W6" s="17"/>
      <c r="X6" s="27">
        <v>6</v>
      </c>
      <c r="Y6" s="19">
        <v>6</v>
      </c>
      <c r="Z6" s="20">
        <f t="shared" ref="Z6:Z10" si="8">ROUND(IF(COUNT(X6,Y6)=2, 1.031*EXP(-0.035*(X6+10-Y6)), ""), 2)</f>
        <v>0.73</v>
      </c>
      <c r="AA6" s="21" t="e">
        <f t="shared" ref="AA6:AA10" si="9">2.5*ROUND(((0.98*($W$9*Z6))/2.5), 0)</f>
        <v>#VALUE!</v>
      </c>
      <c r="AB6" s="21" t="e">
        <f t="shared" ref="AB6:AB10" si="10">2.5*ROUND(((1.02*($W$9*Z6))/2.5), 0)</f>
        <v>#VALUE!</v>
      </c>
      <c r="AC6" s="22"/>
      <c r="AD6" s="22"/>
      <c r="AE6" s="25"/>
      <c r="AF6" s="26" t="e">
        <f t="shared" ref="AF6:AF11" si="11">ROUND(AC6/(ROUND(IF(COUNT(AD6,AE6)=2, 1.031*EXP(-0.035*(AD6+10-AE6)), ""), 2)),1)</f>
        <v>#VALUE!</v>
      </c>
      <c r="AG6" s="1"/>
      <c r="AH6" s="17"/>
      <c r="AI6" s="27">
        <v>6</v>
      </c>
      <c r="AJ6" s="19">
        <v>6</v>
      </c>
      <c r="AK6" s="20">
        <f t="shared" ref="AK6:AK11" si="12">ROUND(IF(COUNT(AI6,AJ6)=2, 1.031*EXP(-0.035*(AI6+10-AJ6)), ""), 2)</f>
        <v>0.73</v>
      </c>
      <c r="AL6" s="21" t="e">
        <f t="shared" ref="AL6:AL11" si="13">2.5*ROUND(((0.98*($AH$9*AK6))/2.5), 0)</f>
        <v>#VALUE!</v>
      </c>
      <c r="AM6" s="21" t="e">
        <f t="shared" ref="AM6:AM11" si="14">2.5*ROUND(((1.02*($AH$9*AK6))/2.5), 0)</f>
        <v>#VALUE!</v>
      </c>
      <c r="AN6" s="28"/>
      <c r="AO6" s="28"/>
      <c r="AP6" s="29"/>
      <c r="AQ6" s="26" t="e">
        <f>ROUND(AN6/(ROUND(IF(COUNT(AO6,AP6)=2, 1.031*EXP(-0.035*(AO6+10-AP6)), ""), 2)),1)</f>
        <v>#VALUE!</v>
      </c>
      <c r="AR6" s="1"/>
      <c r="AS6" s="17"/>
      <c r="AT6" s="27">
        <v>6</v>
      </c>
      <c r="AU6" s="19">
        <v>6</v>
      </c>
      <c r="AV6" s="20">
        <f t="shared" ref="AV6:AV11" si="15">ROUND(IF(COUNT(AT6,AU6)=2, 1.031*EXP(-0.035*(AT6+10-AU6)), ""), 2)</f>
        <v>0.73</v>
      </c>
      <c r="AW6" s="21" t="e">
        <f t="shared" ref="AW6:AW11" si="16">2.5*ROUND(((0.98*($AS$9*AV6))/2.5), 0)</f>
        <v>#VALUE!</v>
      </c>
      <c r="AX6" s="21" t="e">
        <f t="shared" ref="AX6:AX11" si="17">2.5*ROUND(((1.02*($AS$9*AV6))/2.5), 0)</f>
        <v>#VALUE!</v>
      </c>
      <c r="AY6" s="28"/>
      <c r="AZ6" s="28"/>
      <c r="BA6" s="29"/>
      <c r="BB6" s="26" t="e">
        <f>ROUND(AY6/(ROUND(IF(COUNT(AZ6,BA6)=2, 1.031*EXP(-0.035*(AZ6+10-BA6)), ""), 2)),1)</f>
        <v>#VALUE!</v>
      </c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75" customHeight="1" x14ac:dyDescent="0.2">
      <c r="A7" s="30" t="s">
        <v>56</v>
      </c>
      <c r="B7" s="37">
        <v>8</v>
      </c>
      <c r="C7" s="32">
        <v>7</v>
      </c>
      <c r="D7" s="33">
        <f t="shared" si="0"/>
        <v>0.7</v>
      </c>
      <c r="E7" s="21">
        <f t="shared" si="1"/>
        <v>0</v>
      </c>
      <c r="F7" s="21">
        <f t="shared" si="2"/>
        <v>0</v>
      </c>
      <c r="G7" s="34"/>
      <c r="H7" s="34"/>
      <c r="I7" s="35"/>
      <c r="J7" s="24" t="e">
        <f t="shared" si="3"/>
        <v>#VALUE!</v>
      </c>
      <c r="K7" s="1"/>
      <c r="L7" s="30" t="s">
        <v>56</v>
      </c>
      <c r="M7" s="37">
        <v>8</v>
      </c>
      <c r="N7" s="32">
        <v>7</v>
      </c>
      <c r="O7" s="33">
        <f t="shared" si="4"/>
        <v>0.7</v>
      </c>
      <c r="P7" s="21" t="e">
        <f t="shared" si="5"/>
        <v>#VALUE!</v>
      </c>
      <c r="Q7" s="21" t="e">
        <f t="shared" si="6"/>
        <v>#VALUE!</v>
      </c>
      <c r="R7" s="34"/>
      <c r="S7" s="34"/>
      <c r="T7" s="36"/>
      <c r="U7" s="26" t="e">
        <f t="shared" si="7"/>
        <v>#VALUE!</v>
      </c>
      <c r="V7" s="1"/>
      <c r="W7" s="30" t="s">
        <v>56</v>
      </c>
      <c r="X7" s="37">
        <v>6</v>
      </c>
      <c r="Y7" s="32">
        <v>7</v>
      </c>
      <c r="Z7" s="33">
        <f t="shared" si="8"/>
        <v>0.75</v>
      </c>
      <c r="AA7" s="21" t="e">
        <f t="shared" si="9"/>
        <v>#VALUE!</v>
      </c>
      <c r="AB7" s="21" t="e">
        <f t="shared" si="10"/>
        <v>#VALUE!</v>
      </c>
      <c r="AC7" s="34"/>
      <c r="AD7" s="34"/>
      <c r="AE7" s="36"/>
      <c r="AF7" s="26" t="e">
        <f t="shared" si="11"/>
        <v>#VALUE!</v>
      </c>
      <c r="AG7" s="1"/>
      <c r="AH7" s="30" t="s">
        <v>56</v>
      </c>
      <c r="AI7" s="37">
        <v>6</v>
      </c>
      <c r="AJ7" s="32">
        <v>7</v>
      </c>
      <c r="AK7" s="33">
        <f t="shared" si="12"/>
        <v>0.75</v>
      </c>
      <c r="AL7" s="21" t="e">
        <f t="shared" si="13"/>
        <v>#VALUE!</v>
      </c>
      <c r="AM7" s="21" t="e">
        <f t="shared" si="14"/>
        <v>#VALUE!</v>
      </c>
      <c r="AN7" s="38"/>
      <c r="AO7" s="38"/>
      <c r="AP7" s="39"/>
      <c r="AQ7" s="26" t="e">
        <f>ROUND(AN7/(ROUND(IF(COUNT(AO7,AP8)=2, 1.031*EXP(-0.035*(AO7+10-AP8)), ""), 2)),1)</f>
        <v>#VALUE!</v>
      </c>
      <c r="AR7" s="1"/>
      <c r="AS7" s="30" t="s">
        <v>56</v>
      </c>
      <c r="AT7" s="37">
        <v>6</v>
      </c>
      <c r="AU7" s="32">
        <v>7</v>
      </c>
      <c r="AV7" s="33">
        <f t="shared" si="15"/>
        <v>0.75</v>
      </c>
      <c r="AW7" s="21" t="e">
        <f t="shared" si="16"/>
        <v>#VALUE!</v>
      </c>
      <c r="AX7" s="21" t="e">
        <f t="shared" si="17"/>
        <v>#VALUE!</v>
      </c>
      <c r="AY7" s="38"/>
      <c r="AZ7" s="38"/>
      <c r="BA7" s="39"/>
      <c r="BB7" s="26" t="e">
        <f>ROUND(AY7/(ROUND(IF(COUNT(AZ7,BA8)=2, 1.031*EXP(-0.035*(AZ7+10-BA8)), ""), 2)),1)</f>
        <v>#VALUE!</v>
      </c>
      <c r="BC7" s="1"/>
      <c r="BD7" s="40"/>
      <c r="BE7" s="40"/>
      <c r="BF7" s="40"/>
      <c r="BG7" s="40"/>
      <c r="BH7" s="40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75" customHeight="1" x14ac:dyDescent="0.2">
      <c r="A8" s="41" t="s">
        <v>17</v>
      </c>
      <c r="B8" s="37">
        <v>8</v>
      </c>
      <c r="C8" s="32">
        <v>7</v>
      </c>
      <c r="D8" s="33">
        <f t="shared" si="0"/>
        <v>0.7</v>
      </c>
      <c r="E8" s="21">
        <f t="shared" si="1"/>
        <v>0</v>
      </c>
      <c r="F8" s="21">
        <f t="shared" si="2"/>
        <v>0</v>
      </c>
      <c r="G8" s="34"/>
      <c r="H8" s="34"/>
      <c r="I8" s="35"/>
      <c r="J8" s="24" t="e">
        <f t="shared" si="3"/>
        <v>#VALUE!</v>
      </c>
      <c r="K8" s="1"/>
      <c r="L8" s="42" t="s">
        <v>17</v>
      </c>
      <c r="M8" s="37">
        <v>8</v>
      </c>
      <c r="N8" s="32">
        <v>8</v>
      </c>
      <c r="O8" s="33">
        <f t="shared" si="4"/>
        <v>0.73</v>
      </c>
      <c r="P8" s="21" t="e">
        <f t="shared" si="5"/>
        <v>#VALUE!</v>
      </c>
      <c r="Q8" s="21" t="e">
        <f t="shared" si="6"/>
        <v>#VALUE!</v>
      </c>
      <c r="R8" s="22"/>
      <c r="S8" s="22"/>
      <c r="T8" s="25"/>
      <c r="U8" s="26" t="e">
        <f t="shared" si="7"/>
        <v>#VALUE!</v>
      </c>
      <c r="V8" s="1"/>
      <c r="W8" s="42" t="s">
        <v>17</v>
      </c>
      <c r="X8" s="37">
        <v>6</v>
      </c>
      <c r="Y8" s="32">
        <v>8</v>
      </c>
      <c r="Z8" s="33">
        <f t="shared" si="8"/>
        <v>0.78</v>
      </c>
      <c r="AA8" s="21" t="e">
        <f t="shared" si="9"/>
        <v>#VALUE!</v>
      </c>
      <c r="AB8" s="21" t="e">
        <f t="shared" si="10"/>
        <v>#VALUE!</v>
      </c>
      <c r="AC8" s="22"/>
      <c r="AD8" s="22"/>
      <c r="AE8" s="25"/>
      <c r="AF8" s="26" t="e">
        <f t="shared" si="11"/>
        <v>#VALUE!</v>
      </c>
      <c r="AG8" s="1"/>
      <c r="AH8" s="42" t="s">
        <v>17</v>
      </c>
      <c r="AI8" s="37">
        <v>6</v>
      </c>
      <c r="AJ8" s="32">
        <v>8</v>
      </c>
      <c r="AK8" s="33">
        <f t="shared" si="12"/>
        <v>0.78</v>
      </c>
      <c r="AL8" s="21" t="e">
        <f t="shared" si="13"/>
        <v>#VALUE!</v>
      </c>
      <c r="AM8" s="21" t="e">
        <f t="shared" si="14"/>
        <v>#VALUE!</v>
      </c>
      <c r="AN8" s="28"/>
      <c r="AO8" s="28"/>
      <c r="AP8" s="43"/>
      <c r="AQ8" s="26" t="e">
        <f t="shared" ref="AQ8:AQ11" si="18">ROUND(AN8/(ROUND(IF(COUNT(AO8,AP8)=2, 1.031*EXP(-0.035*(AO8+10-AP8)), ""), 2)),1)</f>
        <v>#VALUE!</v>
      </c>
      <c r="AR8" s="1"/>
      <c r="AS8" s="42" t="s">
        <v>17</v>
      </c>
      <c r="AT8" s="37">
        <v>6</v>
      </c>
      <c r="AU8" s="32">
        <v>8</v>
      </c>
      <c r="AV8" s="33">
        <f t="shared" si="15"/>
        <v>0.78</v>
      </c>
      <c r="AW8" s="21" t="e">
        <f t="shared" si="16"/>
        <v>#VALUE!</v>
      </c>
      <c r="AX8" s="21" t="e">
        <f t="shared" si="17"/>
        <v>#VALUE!</v>
      </c>
      <c r="AY8" s="28"/>
      <c r="AZ8" s="28"/>
      <c r="BA8" s="43"/>
      <c r="BB8" s="26" t="e">
        <f t="shared" ref="BB8:BB11" si="19">ROUND(AY8/(ROUND(IF(COUNT(AZ8,BA8)=2, 1.031*EXP(-0.035*(AZ8+10-BA8)), ""), 2)),1)</f>
        <v>#VALUE!</v>
      </c>
      <c r="BC8" s="1"/>
      <c r="BD8" s="1"/>
      <c r="BE8" s="1"/>
      <c r="BF8" s="1"/>
      <c r="BG8" s="1"/>
      <c r="BH8" s="44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5.75" customHeight="1" x14ac:dyDescent="0.2">
      <c r="A9" s="45"/>
      <c r="B9" s="46">
        <v>8</v>
      </c>
      <c r="C9" s="32">
        <v>7</v>
      </c>
      <c r="D9" s="33">
        <f t="shared" si="0"/>
        <v>0.7</v>
      </c>
      <c r="E9" s="21">
        <f t="shared" si="1"/>
        <v>0</v>
      </c>
      <c r="F9" s="21">
        <f t="shared" si="2"/>
        <v>0</v>
      </c>
      <c r="G9" s="34"/>
      <c r="H9" s="34"/>
      <c r="I9" s="35"/>
      <c r="J9" s="24" t="e">
        <f t="shared" si="3"/>
        <v>#VALUE!</v>
      </c>
      <c r="K9" s="1"/>
      <c r="L9" s="47" t="e">
        <f>AVERAGE(J6,J8,J9)</f>
        <v>#VALUE!</v>
      </c>
      <c r="M9" s="37">
        <v>8</v>
      </c>
      <c r="N9" s="32">
        <v>7</v>
      </c>
      <c r="O9" s="33">
        <f t="shared" si="4"/>
        <v>0.7</v>
      </c>
      <c r="P9" s="21" t="e">
        <f t="shared" si="5"/>
        <v>#VALUE!</v>
      </c>
      <c r="Q9" s="21" t="e">
        <f t="shared" si="6"/>
        <v>#VALUE!</v>
      </c>
      <c r="R9" s="34"/>
      <c r="S9" s="34"/>
      <c r="T9" s="36"/>
      <c r="U9" s="26" t="e">
        <f t="shared" si="7"/>
        <v>#VALUE!</v>
      </c>
      <c r="V9" s="1"/>
      <c r="W9" s="47" t="e">
        <f>AVERAGE(U6,U8,U9)</f>
        <v>#VALUE!</v>
      </c>
      <c r="X9" s="37">
        <v>6</v>
      </c>
      <c r="Y9" s="32">
        <v>7</v>
      </c>
      <c r="Z9" s="33">
        <f t="shared" si="8"/>
        <v>0.75</v>
      </c>
      <c r="AA9" s="21" t="e">
        <f t="shared" si="9"/>
        <v>#VALUE!</v>
      </c>
      <c r="AB9" s="21" t="e">
        <f t="shared" si="10"/>
        <v>#VALUE!</v>
      </c>
      <c r="AC9" s="34"/>
      <c r="AD9" s="34"/>
      <c r="AE9" s="36"/>
      <c r="AF9" s="26" t="e">
        <f t="shared" si="11"/>
        <v>#VALUE!</v>
      </c>
      <c r="AG9" s="1"/>
      <c r="AH9" s="47" t="e">
        <f>AVERAGE(AF6,AF8,AF9)</f>
        <v>#VALUE!</v>
      </c>
      <c r="AI9" s="37">
        <v>6</v>
      </c>
      <c r="AJ9" s="32">
        <v>7</v>
      </c>
      <c r="AK9" s="33">
        <f t="shared" si="12"/>
        <v>0.75</v>
      </c>
      <c r="AL9" s="21" t="e">
        <f t="shared" si="13"/>
        <v>#VALUE!</v>
      </c>
      <c r="AM9" s="21" t="e">
        <f t="shared" si="14"/>
        <v>#VALUE!</v>
      </c>
      <c r="AN9" s="34"/>
      <c r="AO9" s="34"/>
      <c r="AP9" s="43"/>
      <c r="AQ9" s="26" t="e">
        <f t="shared" si="18"/>
        <v>#VALUE!</v>
      </c>
      <c r="AR9" s="1"/>
      <c r="AS9" s="42" t="e">
        <f>AVERAGE(AQ6,AQ8,AQ9)</f>
        <v>#VALUE!</v>
      </c>
      <c r="AT9" s="37">
        <v>6</v>
      </c>
      <c r="AU9" s="32">
        <v>7</v>
      </c>
      <c r="AV9" s="33">
        <f t="shared" si="15"/>
        <v>0.75</v>
      </c>
      <c r="AW9" s="21" t="e">
        <f t="shared" si="16"/>
        <v>#VALUE!</v>
      </c>
      <c r="AX9" s="21" t="e">
        <f t="shared" si="17"/>
        <v>#VALUE!</v>
      </c>
      <c r="AY9" s="34"/>
      <c r="AZ9" s="34"/>
      <c r="BA9" s="43"/>
      <c r="BB9" s="26" t="e">
        <f t="shared" si="19"/>
        <v>#VALUE!</v>
      </c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ht="15.75" customHeight="1" x14ac:dyDescent="0.2">
      <c r="A10" s="48"/>
      <c r="B10" s="49"/>
      <c r="C10" s="50"/>
      <c r="D10" s="33"/>
      <c r="E10" s="50"/>
      <c r="F10" s="50"/>
      <c r="G10" s="34"/>
      <c r="H10" s="34"/>
      <c r="I10" s="35"/>
      <c r="J10" s="24"/>
      <c r="K10" s="1"/>
      <c r="L10" s="51"/>
      <c r="M10" s="37">
        <v>8</v>
      </c>
      <c r="N10" s="32">
        <v>7</v>
      </c>
      <c r="O10" s="33">
        <f t="shared" si="4"/>
        <v>0.7</v>
      </c>
      <c r="P10" s="21" t="e">
        <f t="shared" si="5"/>
        <v>#VALUE!</v>
      </c>
      <c r="Q10" s="21" t="e">
        <f t="shared" si="6"/>
        <v>#VALUE!</v>
      </c>
      <c r="R10" s="34"/>
      <c r="S10" s="34"/>
      <c r="T10" s="36"/>
      <c r="U10" s="26" t="e">
        <f t="shared" si="7"/>
        <v>#VALUE!</v>
      </c>
      <c r="V10" s="1"/>
      <c r="W10" s="51"/>
      <c r="X10" s="37">
        <v>6</v>
      </c>
      <c r="Y10" s="32">
        <v>7</v>
      </c>
      <c r="Z10" s="33">
        <f t="shared" si="8"/>
        <v>0.75</v>
      </c>
      <c r="AA10" s="21" t="e">
        <f t="shared" si="9"/>
        <v>#VALUE!</v>
      </c>
      <c r="AB10" s="21" t="e">
        <f t="shared" si="10"/>
        <v>#VALUE!</v>
      </c>
      <c r="AC10" s="34"/>
      <c r="AD10" s="34"/>
      <c r="AE10" s="36"/>
      <c r="AF10" s="26" t="e">
        <f t="shared" si="11"/>
        <v>#VALUE!</v>
      </c>
      <c r="AG10" s="1"/>
      <c r="AH10" s="51"/>
      <c r="AI10" s="37">
        <v>6</v>
      </c>
      <c r="AJ10" s="32">
        <v>7</v>
      </c>
      <c r="AK10" s="33">
        <f t="shared" si="12"/>
        <v>0.75</v>
      </c>
      <c r="AL10" s="21" t="e">
        <f t="shared" si="13"/>
        <v>#VALUE!</v>
      </c>
      <c r="AM10" s="21" t="e">
        <f t="shared" si="14"/>
        <v>#VALUE!</v>
      </c>
      <c r="AN10" s="34"/>
      <c r="AO10" s="34"/>
      <c r="AP10" s="52"/>
      <c r="AQ10" s="26" t="e">
        <f t="shared" si="18"/>
        <v>#VALUE!</v>
      </c>
      <c r="AR10" s="1"/>
      <c r="AS10" s="51"/>
      <c r="AT10" s="37">
        <v>6</v>
      </c>
      <c r="AU10" s="32">
        <v>7</v>
      </c>
      <c r="AV10" s="33">
        <f t="shared" si="15"/>
        <v>0.75</v>
      </c>
      <c r="AW10" s="21" t="e">
        <f t="shared" si="16"/>
        <v>#VALUE!</v>
      </c>
      <c r="AX10" s="21" t="e">
        <f t="shared" si="17"/>
        <v>#VALUE!</v>
      </c>
      <c r="AY10" s="34"/>
      <c r="AZ10" s="34"/>
      <c r="BA10" s="52"/>
      <c r="BB10" s="26" t="e">
        <f t="shared" si="19"/>
        <v>#VALUE!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ht="15.75" customHeight="1" x14ac:dyDescent="0.2">
      <c r="A11" s="53"/>
      <c r="B11" s="49"/>
      <c r="C11" s="50"/>
      <c r="D11" s="33"/>
      <c r="E11" s="50"/>
      <c r="F11" s="50"/>
      <c r="G11" s="34"/>
      <c r="H11" s="34"/>
      <c r="I11" s="35"/>
      <c r="J11" s="24"/>
      <c r="K11" s="1"/>
      <c r="L11" s="53"/>
      <c r="M11" s="49"/>
      <c r="N11" s="50"/>
      <c r="O11" s="33"/>
      <c r="P11" s="50"/>
      <c r="Q11" s="50"/>
      <c r="R11" s="34"/>
      <c r="S11" s="34"/>
      <c r="T11" s="36"/>
      <c r="U11" s="26"/>
      <c r="V11" s="1"/>
      <c r="W11" s="53"/>
      <c r="X11" s="37"/>
      <c r="Y11" s="50"/>
      <c r="Z11" s="33"/>
      <c r="AA11" s="21"/>
      <c r="AB11" s="21"/>
      <c r="AC11" s="34"/>
      <c r="AD11" s="34"/>
      <c r="AE11" s="36"/>
      <c r="AF11" s="26" t="e">
        <f t="shared" si="11"/>
        <v>#VALUE!</v>
      </c>
      <c r="AG11" s="1"/>
      <c r="AH11" s="53"/>
      <c r="AI11" s="37">
        <v>6</v>
      </c>
      <c r="AJ11" s="32">
        <v>7</v>
      </c>
      <c r="AK11" s="33">
        <f t="shared" si="12"/>
        <v>0.75</v>
      </c>
      <c r="AL11" s="21" t="e">
        <f t="shared" si="13"/>
        <v>#VALUE!</v>
      </c>
      <c r="AM11" s="21" t="e">
        <f t="shared" si="14"/>
        <v>#VALUE!</v>
      </c>
      <c r="AN11" s="34"/>
      <c r="AO11" s="34"/>
      <c r="AP11" s="52"/>
      <c r="AQ11" s="26" t="e">
        <f t="shared" si="18"/>
        <v>#VALUE!</v>
      </c>
      <c r="AR11" s="1"/>
      <c r="AS11" s="53"/>
      <c r="AT11" s="37">
        <v>6</v>
      </c>
      <c r="AU11" s="32">
        <v>7</v>
      </c>
      <c r="AV11" s="33">
        <f t="shared" si="15"/>
        <v>0.75</v>
      </c>
      <c r="AW11" s="21" t="e">
        <f t="shared" si="16"/>
        <v>#VALUE!</v>
      </c>
      <c r="AX11" s="21" t="e">
        <f t="shared" si="17"/>
        <v>#VALUE!</v>
      </c>
      <c r="AY11" s="34"/>
      <c r="AZ11" s="34"/>
      <c r="BA11" s="52"/>
      <c r="BB11" s="26" t="e">
        <f t="shared" si="19"/>
        <v>#VALUE!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5.75" customHeight="1" x14ac:dyDescent="0.2">
      <c r="A12" s="54"/>
      <c r="B12" s="49"/>
      <c r="C12" s="50"/>
      <c r="D12" s="33"/>
      <c r="E12" s="55"/>
      <c r="F12" s="55"/>
      <c r="G12" s="34"/>
      <c r="H12" s="34"/>
      <c r="I12" s="35"/>
      <c r="J12" s="24"/>
      <c r="K12" s="1"/>
      <c r="L12" s="54"/>
      <c r="M12" s="49"/>
      <c r="N12" s="50"/>
      <c r="O12" s="33"/>
      <c r="P12" s="55"/>
      <c r="Q12" s="55"/>
      <c r="R12" s="56"/>
      <c r="S12" s="56"/>
      <c r="T12" s="57"/>
      <c r="U12" s="26"/>
      <c r="V12" s="1"/>
      <c r="W12" s="54"/>
      <c r="X12" s="49"/>
      <c r="Y12" s="50"/>
      <c r="Z12" s="33"/>
      <c r="AA12" s="55"/>
      <c r="AB12" s="55"/>
      <c r="AC12" s="56"/>
      <c r="AD12" s="56"/>
      <c r="AE12" s="57"/>
      <c r="AF12" s="26"/>
      <c r="AG12" s="1"/>
      <c r="AH12" s="54"/>
      <c r="AI12" s="49"/>
      <c r="AJ12" s="50"/>
      <c r="AK12" s="33"/>
      <c r="AL12" s="55"/>
      <c r="AM12" s="55"/>
      <c r="AN12" s="56"/>
      <c r="AO12" s="56"/>
      <c r="AP12" s="58"/>
      <c r="AQ12" s="26"/>
      <c r="AR12" s="1"/>
      <c r="AS12" s="54"/>
      <c r="AT12" s="49"/>
      <c r="AU12" s="50"/>
      <c r="AV12" s="33"/>
      <c r="AW12" s="55"/>
      <c r="AX12" s="55"/>
      <c r="AY12" s="56"/>
      <c r="AZ12" s="56"/>
      <c r="BA12" s="58"/>
      <c r="BB12" s="26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ht="15.75" customHeight="1" x14ac:dyDescent="0.2">
      <c r="A13" s="59"/>
      <c r="B13" s="60">
        <v>7</v>
      </c>
      <c r="C13" s="61">
        <v>6</v>
      </c>
      <c r="D13" s="62">
        <f t="shared" ref="D13:D16" si="20">ROUND(IF(COUNT(B13,C13)=2, 1.031*EXP(-0.035*(B13+10-C13)), ""), 2)</f>
        <v>0.7</v>
      </c>
      <c r="E13" s="63">
        <f t="shared" ref="E13:E16" si="21">2.5*ROUND(((0.98*($A$16*D13))/2.5), 0)</f>
        <v>0</v>
      </c>
      <c r="F13" s="63">
        <f t="shared" ref="F13:F16" si="22">2.5*ROUND(((1.02*($A$16*D13))/2.5), 0)</f>
        <v>0</v>
      </c>
      <c r="G13" s="64"/>
      <c r="H13" s="65"/>
      <c r="I13" s="66"/>
      <c r="J13" s="24" t="e">
        <f t="shared" ref="J13:J16" si="23">ROUND(G13/(ROUND(IF(COUNT(H13,I13)=2, 1.031*EXP(-0.035*(H13+10-I13)), ""), 2)),1)</f>
        <v>#VALUE!</v>
      </c>
      <c r="K13" s="1"/>
      <c r="L13" s="59"/>
      <c r="M13" s="60">
        <v>7</v>
      </c>
      <c r="N13" s="61">
        <v>6</v>
      </c>
      <c r="O13" s="62">
        <f t="shared" ref="O13:O17" si="24">ROUND(IF(COUNT(M13,N13)=2, 1.031*EXP(-0.035*(M13+10-N13)), ""), 2)</f>
        <v>0.7</v>
      </c>
      <c r="P13" s="63" t="e">
        <f t="shared" ref="P13:P17" si="25">2.5*ROUND(((0.98*($L$16*O13))/2.5), 0)</f>
        <v>#VALUE!</v>
      </c>
      <c r="Q13" s="63" t="e">
        <f t="shared" ref="Q13:Q17" si="26">2.5*ROUND(((1.02*($L$16*O13))/2.5), 0)</f>
        <v>#VALUE!</v>
      </c>
      <c r="R13" s="65"/>
      <c r="S13" s="65"/>
      <c r="T13" s="66"/>
      <c r="U13" s="24" t="e">
        <f t="shared" ref="U13:U17" si="27">ROUND(R13/(ROUND(IF(COUNT(S13,T13)=2, 1.031*EXP(-0.035*(S13+10-T13)), ""), 2)),1)</f>
        <v>#VALUE!</v>
      </c>
      <c r="V13" s="1"/>
      <c r="W13" s="59"/>
      <c r="X13" s="60">
        <v>5</v>
      </c>
      <c r="Y13" s="61">
        <v>6</v>
      </c>
      <c r="Z13" s="62">
        <f t="shared" ref="Z13:Z17" si="28">ROUND(IF(COUNT(X13,Y13)=2, 1.031*EXP(-0.035*(X13+10-Y13)), ""), 2)</f>
        <v>0.75</v>
      </c>
      <c r="AA13" s="63" t="e">
        <f t="shared" ref="AA13:AA17" si="29">2.5*ROUND(((0.98*($W$16*Z13))/2.5), 0)</f>
        <v>#VALUE!</v>
      </c>
      <c r="AB13" s="63" t="e">
        <f t="shared" ref="AB13:AB17" si="30">2.5*ROUND(((1.02*($W$16*Z13))/2.5), 0)</f>
        <v>#VALUE!</v>
      </c>
      <c r="AC13" s="65"/>
      <c r="AD13" s="65"/>
      <c r="AE13" s="66"/>
      <c r="AF13" s="24" t="e">
        <f t="shared" ref="AF13:AF17" si="31">ROUND(AC13/(ROUND(IF(COUNT(AD13,AE13)=2, 1.031*EXP(-0.035*(AD13+10-AE13)), ""), 2)),1)</f>
        <v>#VALUE!</v>
      </c>
      <c r="AG13" s="1"/>
      <c r="AH13" s="59"/>
      <c r="AI13" s="60">
        <v>5</v>
      </c>
      <c r="AJ13" s="61">
        <v>7</v>
      </c>
      <c r="AK13" s="62">
        <f t="shared" ref="AK13:AK18" si="32">ROUND(IF(COUNT(AI13,AJ13)=2, 1.031*EXP(-0.035*(AI13+10-AJ13)), ""), 2)</f>
        <v>0.78</v>
      </c>
      <c r="AL13" s="63" t="e">
        <f t="shared" ref="AL13:AL18" si="33">2.5*ROUND(((0.98*($AH$16*AK13))/2.5), 0)</f>
        <v>#VALUE!</v>
      </c>
      <c r="AM13" s="63" t="e">
        <f t="shared" ref="AM13:AM18" si="34">2.5*ROUND(((1.02*($AH$16*AK13))/2.5), 0)</f>
        <v>#VALUE!</v>
      </c>
      <c r="AN13" s="68"/>
      <c r="AO13" s="68"/>
      <c r="AP13" s="69"/>
      <c r="AQ13" s="24" t="e">
        <f t="shared" ref="AQ13:AQ18" si="35">ROUND(AN13/(ROUND(IF(COUNT(AO13,AP13)=2, 1.031*EXP(-0.035*(AO13+10-AP13)), ""), 2)),1)</f>
        <v>#VALUE!</v>
      </c>
      <c r="AR13" s="1"/>
      <c r="AS13" s="59"/>
      <c r="AT13" s="60">
        <v>5</v>
      </c>
      <c r="AU13" s="61">
        <v>7</v>
      </c>
      <c r="AV13" s="62">
        <f t="shared" ref="AV13:AV18" si="36">ROUND(IF(COUNT(AT13,AU13)=2, 1.031*EXP(-0.035*(AT13+10-AU13)), ""), 2)</f>
        <v>0.78</v>
      </c>
      <c r="AW13" s="63" t="e">
        <f t="shared" ref="AW13:AW18" si="37">2.5*ROUND(((0.98*($AH$16*AV13))/2.5), 0)</f>
        <v>#VALUE!</v>
      </c>
      <c r="AX13" s="63" t="e">
        <f t="shared" ref="AX13:AX18" si="38">2.5*ROUND(((1.02*($AH$16*AV13))/2.5), 0)</f>
        <v>#VALUE!</v>
      </c>
      <c r="AY13" s="68"/>
      <c r="AZ13" s="68"/>
      <c r="BA13" s="69"/>
      <c r="BB13" s="24" t="e">
        <f t="shared" ref="BB13:BB18" si="39">ROUND(AY13/(ROUND(IF(COUNT(AZ13,BA13)=2, 1.031*EXP(-0.035*(AZ13+10-BA13)), ""), 2)),1)</f>
        <v>#VALUE!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ht="15.75" customHeight="1" x14ac:dyDescent="0.2">
      <c r="A14" s="30" t="s">
        <v>57</v>
      </c>
      <c r="B14" s="37">
        <v>7</v>
      </c>
      <c r="C14" s="32">
        <v>7</v>
      </c>
      <c r="D14" s="71">
        <f t="shared" si="20"/>
        <v>0.73</v>
      </c>
      <c r="E14" s="72">
        <f t="shared" si="21"/>
        <v>0</v>
      </c>
      <c r="F14" s="72">
        <f t="shared" si="22"/>
        <v>0</v>
      </c>
      <c r="G14" s="73"/>
      <c r="H14" s="34"/>
      <c r="I14" s="35"/>
      <c r="J14" s="24" t="e">
        <f t="shared" si="23"/>
        <v>#VALUE!</v>
      </c>
      <c r="K14" s="1"/>
      <c r="L14" s="30" t="s">
        <v>57</v>
      </c>
      <c r="M14" s="37">
        <v>7</v>
      </c>
      <c r="N14" s="32">
        <v>7</v>
      </c>
      <c r="O14" s="71">
        <f t="shared" si="24"/>
        <v>0.73</v>
      </c>
      <c r="P14" s="72" t="e">
        <f t="shared" si="25"/>
        <v>#VALUE!</v>
      </c>
      <c r="Q14" s="72" t="e">
        <f t="shared" si="26"/>
        <v>#VALUE!</v>
      </c>
      <c r="R14" s="34"/>
      <c r="S14" s="34"/>
      <c r="T14" s="35"/>
      <c r="U14" s="24" t="e">
        <f t="shared" si="27"/>
        <v>#VALUE!</v>
      </c>
      <c r="V14" s="1"/>
      <c r="W14" s="30" t="s">
        <v>57</v>
      </c>
      <c r="X14" s="37">
        <v>5</v>
      </c>
      <c r="Y14" s="32">
        <v>7</v>
      </c>
      <c r="Z14" s="71">
        <f t="shared" si="28"/>
        <v>0.78</v>
      </c>
      <c r="AA14" s="72" t="e">
        <f t="shared" si="29"/>
        <v>#VALUE!</v>
      </c>
      <c r="AB14" s="72" t="e">
        <f t="shared" si="30"/>
        <v>#VALUE!</v>
      </c>
      <c r="AC14" s="73"/>
      <c r="AD14" s="34"/>
      <c r="AE14" s="35"/>
      <c r="AF14" s="24" t="e">
        <f t="shared" si="31"/>
        <v>#VALUE!</v>
      </c>
      <c r="AG14" s="1"/>
      <c r="AH14" s="30" t="s">
        <v>57</v>
      </c>
      <c r="AI14" s="37">
        <v>5</v>
      </c>
      <c r="AJ14" s="32">
        <v>8</v>
      </c>
      <c r="AK14" s="71">
        <f t="shared" si="32"/>
        <v>0.81</v>
      </c>
      <c r="AL14" s="72" t="e">
        <f t="shared" si="33"/>
        <v>#VALUE!</v>
      </c>
      <c r="AM14" s="72" t="e">
        <f t="shared" si="34"/>
        <v>#VALUE!</v>
      </c>
      <c r="AN14" s="74"/>
      <c r="AO14" s="38"/>
      <c r="AP14" s="75"/>
      <c r="AQ14" s="24" t="e">
        <f t="shared" si="35"/>
        <v>#VALUE!</v>
      </c>
      <c r="AR14" s="1"/>
      <c r="AS14" s="30" t="s">
        <v>57</v>
      </c>
      <c r="AT14" s="37">
        <v>5</v>
      </c>
      <c r="AU14" s="32">
        <v>8</v>
      </c>
      <c r="AV14" s="71">
        <f t="shared" si="36"/>
        <v>0.81</v>
      </c>
      <c r="AW14" s="72" t="e">
        <f t="shared" si="37"/>
        <v>#VALUE!</v>
      </c>
      <c r="AX14" s="72" t="e">
        <f t="shared" si="38"/>
        <v>#VALUE!</v>
      </c>
      <c r="AY14" s="74"/>
      <c r="AZ14" s="38"/>
      <c r="BA14" s="75"/>
      <c r="BB14" s="24" t="e">
        <f t="shared" si="39"/>
        <v>#VALUE!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ht="15.75" customHeight="1" x14ac:dyDescent="0.2">
      <c r="A15" s="41" t="s">
        <v>17</v>
      </c>
      <c r="B15" s="37">
        <v>7</v>
      </c>
      <c r="C15" s="32">
        <v>7</v>
      </c>
      <c r="D15" s="71">
        <f t="shared" si="20"/>
        <v>0.73</v>
      </c>
      <c r="E15" s="72">
        <f t="shared" si="21"/>
        <v>0</v>
      </c>
      <c r="F15" s="72">
        <f t="shared" si="22"/>
        <v>0</v>
      </c>
      <c r="G15" s="73"/>
      <c r="H15" s="34"/>
      <c r="I15" s="35"/>
      <c r="J15" s="24" t="e">
        <f t="shared" si="23"/>
        <v>#VALUE!</v>
      </c>
      <c r="K15" s="1"/>
      <c r="L15" s="42" t="s">
        <v>17</v>
      </c>
      <c r="M15" s="37">
        <v>7</v>
      </c>
      <c r="N15" s="32">
        <v>8</v>
      </c>
      <c r="O15" s="71">
        <f t="shared" si="24"/>
        <v>0.75</v>
      </c>
      <c r="P15" s="72" t="e">
        <f t="shared" si="25"/>
        <v>#VALUE!</v>
      </c>
      <c r="Q15" s="72" t="e">
        <f t="shared" si="26"/>
        <v>#VALUE!</v>
      </c>
      <c r="R15" s="34"/>
      <c r="S15" s="34"/>
      <c r="T15" s="35"/>
      <c r="U15" s="24" t="e">
        <f t="shared" si="27"/>
        <v>#VALUE!</v>
      </c>
      <c r="V15" s="1"/>
      <c r="W15" s="42" t="s">
        <v>17</v>
      </c>
      <c r="X15" s="37">
        <v>5</v>
      </c>
      <c r="Y15" s="32">
        <v>8</v>
      </c>
      <c r="Z15" s="71">
        <f t="shared" si="28"/>
        <v>0.81</v>
      </c>
      <c r="AA15" s="72" t="e">
        <f t="shared" si="29"/>
        <v>#VALUE!</v>
      </c>
      <c r="AB15" s="72" t="e">
        <f t="shared" si="30"/>
        <v>#VALUE!</v>
      </c>
      <c r="AC15" s="73"/>
      <c r="AD15" s="34"/>
      <c r="AE15" s="35"/>
      <c r="AF15" s="24" t="e">
        <f t="shared" si="31"/>
        <v>#VALUE!</v>
      </c>
      <c r="AG15" s="1"/>
      <c r="AH15" s="42" t="s">
        <v>17</v>
      </c>
      <c r="AI15" s="37">
        <v>5</v>
      </c>
      <c r="AJ15" s="32">
        <v>9</v>
      </c>
      <c r="AK15" s="71">
        <f t="shared" si="32"/>
        <v>0.84</v>
      </c>
      <c r="AL15" s="72" t="e">
        <f t="shared" si="33"/>
        <v>#VALUE!</v>
      </c>
      <c r="AM15" s="72" t="e">
        <f t="shared" si="34"/>
        <v>#VALUE!</v>
      </c>
      <c r="AN15" s="74"/>
      <c r="AO15" s="38"/>
      <c r="AP15" s="75"/>
      <c r="AQ15" s="24" t="e">
        <f t="shared" si="35"/>
        <v>#VALUE!</v>
      </c>
      <c r="AR15" s="1"/>
      <c r="AS15" s="42" t="s">
        <v>17</v>
      </c>
      <c r="AT15" s="37">
        <v>5</v>
      </c>
      <c r="AU15" s="32">
        <v>9</v>
      </c>
      <c r="AV15" s="71">
        <f t="shared" si="36"/>
        <v>0.84</v>
      </c>
      <c r="AW15" s="72" t="e">
        <f t="shared" si="37"/>
        <v>#VALUE!</v>
      </c>
      <c r="AX15" s="72" t="e">
        <f t="shared" si="38"/>
        <v>#VALUE!</v>
      </c>
      <c r="AY15" s="74"/>
      <c r="AZ15" s="38"/>
      <c r="BA15" s="75"/>
      <c r="BB15" s="24" t="e">
        <f t="shared" si="39"/>
        <v>#VALUE!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ht="15.75" customHeight="1" x14ac:dyDescent="0.2">
      <c r="A16" s="153"/>
      <c r="B16" s="46">
        <v>7</v>
      </c>
      <c r="C16" s="32">
        <v>7</v>
      </c>
      <c r="D16" s="71">
        <f t="shared" si="20"/>
        <v>0.73</v>
      </c>
      <c r="E16" s="72">
        <f t="shared" si="21"/>
        <v>0</v>
      </c>
      <c r="F16" s="72">
        <f t="shared" si="22"/>
        <v>0</v>
      </c>
      <c r="G16" s="73"/>
      <c r="H16" s="34"/>
      <c r="I16" s="35"/>
      <c r="J16" s="24" t="e">
        <f t="shared" si="23"/>
        <v>#VALUE!</v>
      </c>
      <c r="K16" s="1"/>
      <c r="L16" s="42" t="e">
        <f>AVERAGE(J13,J15,J16)</f>
        <v>#VALUE!</v>
      </c>
      <c r="M16" s="37">
        <v>7</v>
      </c>
      <c r="N16" s="32">
        <v>8</v>
      </c>
      <c r="O16" s="71">
        <f t="shared" si="24"/>
        <v>0.75</v>
      </c>
      <c r="P16" s="72" t="e">
        <f t="shared" si="25"/>
        <v>#VALUE!</v>
      </c>
      <c r="Q16" s="72" t="e">
        <f t="shared" si="26"/>
        <v>#VALUE!</v>
      </c>
      <c r="R16" s="34"/>
      <c r="S16" s="34"/>
      <c r="T16" s="35"/>
      <c r="U16" s="24" t="e">
        <f t="shared" si="27"/>
        <v>#VALUE!</v>
      </c>
      <c r="V16" s="1"/>
      <c r="W16" s="42" t="e">
        <f>AVERAGE(U13,U15,U16)</f>
        <v>#VALUE!</v>
      </c>
      <c r="X16" s="37">
        <v>5</v>
      </c>
      <c r="Y16" s="32">
        <v>8</v>
      </c>
      <c r="Z16" s="71">
        <f t="shared" si="28"/>
        <v>0.81</v>
      </c>
      <c r="AA16" s="72" t="e">
        <f t="shared" si="29"/>
        <v>#VALUE!</v>
      </c>
      <c r="AB16" s="72" t="e">
        <f t="shared" si="30"/>
        <v>#VALUE!</v>
      </c>
      <c r="AC16" s="73"/>
      <c r="AD16" s="34"/>
      <c r="AE16" s="35"/>
      <c r="AF16" s="24" t="e">
        <f t="shared" si="31"/>
        <v>#VALUE!</v>
      </c>
      <c r="AG16" s="1"/>
      <c r="AH16" s="47" t="e">
        <f>AVERAGE(AF13,AF15,AF16)</f>
        <v>#VALUE!</v>
      </c>
      <c r="AI16" s="37">
        <v>5</v>
      </c>
      <c r="AJ16" s="32">
        <v>8</v>
      </c>
      <c r="AK16" s="71">
        <f t="shared" si="32"/>
        <v>0.81</v>
      </c>
      <c r="AL16" s="72" t="e">
        <f t="shared" si="33"/>
        <v>#VALUE!</v>
      </c>
      <c r="AM16" s="72" t="e">
        <f t="shared" si="34"/>
        <v>#VALUE!</v>
      </c>
      <c r="AN16" s="74"/>
      <c r="AO16" s="38"/>
      <c r="AP16" s="75"/>
      <c r="AQ16" s="24" t="e">
        <f t="shared" si="35"/>
        <v>#VALUE!</v>
      </c>
      <c r="AR16" s="1"/>
      <c r="AS16" s="42" t="e">
        <f>AVERAGE(AQ13,AQ15,AQ16)</f>
        <v>#VALUE!</v>
      </c>
      <c r="AT16" s="37">
        <v>5</v>
      </c>
      <c r="AU16" s="32">
        <v>8</v>
      </c>
      <c r="AV16" s="71">
        <f t="shared" si="36"/>
        <v>0.81</v>
      </c>
      <c r="AW16" s="72" t="e">
        <f t="shared" si="37"/>
        <v>#VALUE!</v>
      </c>
      <c r="AX16" s="72" t="e">
        <f t="shared" si="38"/>
        <v>#VALUE!</v>
      </c>
      <c r="AY16" s="74"/>
      <c r="AZ16" s="38"/>
      <c r="BA16" s="75"/>
      <c r="BB16" s="24" t="e">
        <f t="shared" si="39"/>
        <v>#VALUE!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5.75" customHeight="1" x14ac:dyDescent="0.2">
      <c r="A17" s="308"/>
      <c r="B17" s="37"/>
      <c r="C17" s="32"/>
      <c r="D17" s="33"/>
      <c r="E17" s="21"/>
      <c r="F17" s="21"/>
      <c r="G17" s="34"/>
      <c r="H17" s="34"/>
      <c r="I17" s="35"/>
      <c r="J17" s="24"/>
      <c r="K17" s="1"/>
      <c r="L17" s="77"/>
      <c r="M17" s="37">
        <v>7</v>
      </c>
      <c r="N17" s="32">
        <v>7</v>
      </c>
      <c r="O17" s="71">
        <f t="shared" si="24"/>
        <v>0.73</v>
      </c>
      <c r="P17" s="72" t="e">
        <f t="shared" si="25"/>
        <v>#VALUE!</v>
      </c>
      <c r="Q17" s="72" t="e">
        <f t="shared" si="26"/>
        <v>#VALUE!</v>
      </c>
      <c r="R17" s="78"/>
      <c r="S17" s="22"/>
      <c r="T17" s="23"/>
      <c r="U17" s="24" t="e">
        <f t="shared" si="27"/>
        <v>#VALUE!</v>
      </c>
      <c r="V17" s="1"/>
      <c r="W17" s="77"/>
      <c r="X17" s="37">
        <v>5</v>
      </c>
      <c r="Y17" s="32">
        <v>8</v>
      </c>
      <c r="Z17" s="71">
        <f t="shared" si="28"/>
        <v>0.81</v>
      </c>
      <c r="AA17" s="72" t="e">
        <f t="shared" si="29"/>
        <v>#VALUE!</v>
      </c>
      <c r="AB17" s="72" t="e">
        <f t="shared" si="30"/>
        <v>#VALUE!</v>
      </c>
      <c r="AC17" s="78"/>
      <c r="AD17" s="22"/>
      <c r="AE17" s="23"/>
      <c r="AF17" s="24" t="e">
        <f t="shared" si="31"/>
        <v>#VALUE!</v>
      </c>
      <c r="AG17" s="1"/>
      <c r="AH17" s="77"/>
      <c r="AI17" s="37">
        <v>5</v>
      </c>
      <c r="AJ17" s="32">
        <v>8</v>
      </c>
      <c r="AK17" s="71">
        <f t="shared" si="32"/>
        <v>0.81</v>
      </c>
      <c r="AL17" s="72" t="e">
        <f t="shared" si="33"/>
        <v>#VALUE!</v>
      </c>
      <c r="AM17" s="72" t="e">
        <f t="shared" si="34"/>
        <v>#VALUE!</v>
      </c>
      <c r="AN17" s="78"/>
      <c r="AO17" s="22"/>
      <c r="AP17" s="79"/>
      <c r="AQ17" s="24" t="e">
        <f t="shared" si="35"/>
        <v>#VALUE!</v>
      </c>
      <c r="AR17" s="1"/>
      <c r="AS17" s="77"/>
      <c r="AT17" s="37">
        <v>5</v>
      </c>
      <c r="AU17" s="32">
        <v>8</v>
      </c>
      <c r="AV17" s="71">
        <f t="shared" si="36"/>
        <v>0.81</v>
      </c>
      <c r="AW17" s="72" t="e">
        <f t="shared" si="37"/>
        <v>#VALUE!</v>
      </c>
      <c r="AX17" s="72" t="e">
        <f t="shared" si="38"/>
        <v>#VALUE!</v>
      </c>
      <c r="AY17" s="78"/>
      <c r="AZ17" s="22"/>
      <c r="BA17" s="79"/>
      <c r="BB17" s="24" t="e">
        <f t="shared" si="39"/>
        <v>#VALUE!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ht="15.75" customHeight="1" x14ac:dyDescent="0.2">
      <c r="A18" s="51"/>
      <c r="B18" s="49"/>
      <c r="C18" s="50"/>
      <c r="D18" s="33"/>
      <c r="E18" s="81"/>
      <c r="F18" s="81"/>
      <c r="G18" s="34"/>
      <c r="H18" s="34"/>
      <c r="I18" s="35"/>
      <c r="J18" s="24"/>
      <c r="K18" s="1"/>
      <c r="L18" s="51"/>
      <c r="M18" s="49"/>
      <c r="N18" s="50"/>
      <c r="O18" s="71"/>
      <c r="P18" s="72"/>
      <c r="Q18" s="72"/>
      <c r="R18" s="82"/>
      <c r="S18" s="83"/>
      <c r="T18" s="84"/>
      <c r="U18" s="24"/>
      <c r="V18" s="1"/>
      <c r="W18" s="51"/>
      <c r="X18" s="49"/>
      <c r="Y18" s="50"/>
      <c r="Z18" s="71"/>
      <c r="AA18" s="72"/>
      <c r="AB18" s="72"/>
      <c r="AC18" s="82"/>
      <c r="AD18" s="83"/>
      <c r="AE18" s="84"/>
      <c r="AF18" s="24"/>
      <c r="AG18" s="1"/>
      <c r="AH18" s="51"/>
      <c r="AI18" s="37">
        <v>5</v>
      </c>
      <c r="AJ18" s="32">
        <v>8</v>
      </c>
      <c r="AK18" s="71">
        <f t="shared" si="32"/>
        <v>0.81</v>
      </c>
      <c r="AL18" s="72" t="e">
        <f t="shared" si="33"/>
        <v>#VALUE!</v>
      </c>
      <c r="AM18" s="72" t="e">
        <f t="shared" si="34"/>
        <v>#VALUE!</v>
      </c>
      <c r="AN18" s="78"/>
      <c r="AO18" s="22"/>
      <c r="AP18" s="79"/>
      <c r="AQ18" s="24" t="e">
        <f t="shared" si="35"/>
        <v>#VALUE!</v>
      </c>
      <c r="AR18" s="1"/>
      <c r="AS18" s="51"/>
      <c r="AT18" s="37">
        <v>5</v>
      </c>
      <c r="AU18" s="32">
        <v>8</v>
      </c>
      <c r="AV18" s="71">
        <f t="shared" si="36"/>
        <v>0.81</v>
      </c>
      <c r="AW18" s="72" t="e">
        <f t="shared" si="37"/>
        <v>#VALUE!</v>
      </c>
      <c r="AX18" s="72" t="e">
        <f t="shared" si="38"/>
        <v>#VALUE!</v>
      </c>
      <c r="AY18" s="82"/>
      <c r="AZ18" s="83"/>
      <c r="BA18" s="85"/>
      <c r="BB18" s="24" t="e">
        <f t="shared" si="39"/>
        <v>#VALUE!</v>
      </c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ht="15.75" customHeight="1" x14ac:dyDescent="0.2">
      <c r="A19" s="77"/>
      <c r="B19" s="49"/>
      <c r="C19" s="50"/>
      <c r="D19" s="33"/>
      <c r="E19" s="55"/>
      <c r="F19" s="55"/>
      <c r="G19" s="34"/>
      <c r="H19" s="34"/>
      <c r="I19" s="35"/>
      <c r="J19" s="24"/>
      <c r="K19" s="1"/>
      <c r="L19" s="77"/>
      <c r="M19" s="49"/>
      <c r="N19" s="50"/>
      <c r="O19" s="33"/>
      <c r="P19" s="81"/>
      <c r="Q19" s="81"/>
      <c r="R19" s="34"/>
      <c r="S19" s="34"/>
      <c r="T19" s="86"/>
      <c r="U19" s="24"/>
      <c r="V19" s="1"/>
      <c r="W19" s="77"/>
      <c r="X19" s="49"/>
      <c r="Y19" s="50"/>
      <c r="Z19" s="33"/>
      <c r="AA19" s="81"/>
      <c r="AB19" s="81"/>
      <c r="AC19" s="34"/>
      <c r="AD19" s="34"/>
      <c r="AE19" s="86"/>
      <c r="AF19" s="24"/>
      <c r="AG19" s="1"/>
      <c r="AH19" s="77"/>
      <c r="AI19" s="49"/>
      <c r="AJ19" s="50"/>
      <c r="AK19" s="33"/>
      <c r="AL19" s="81"/>
      <c r="AM19" s="81"/>
      <c r="AN19" s="34"/>
      <c r="AO19" s="34"/>
      <c r="AP19" s="87"/>
      <c r="AQ19" s="24"/>
      <c r="AR19" s="1"/>
      <c r="AS19" s="77"/>
      <c r="AT19" s="49"/>
      <c r="AU19" s="50"/>
      <c r="AV19" s="33"/>
      <c r="AW19" s="81"/>
      <c r="AX19" s="81"/>
      <c r="AY19" s="34"/>
      <c r="AZ19" s="34"/>
      <c r="BA19" s="87"/>
      <c r="BB19" s="24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ht="15.75" customHeight="1" x14ac:dyDescent="0.2">
      <c r="A20" s="59"/>
      <c r="B20" s="60">
        <v>12</v>
      </c>
      <c r="C20" s="61">
        <v>6</v>
      </c>
      <c r="D20" s="62">
        <f t="shared" ref="D20:D22" si="40">ROUND(IF(COUNT(B20,C20)=2, 1.031*EXP(-0.035*(B20+10-C20)), ""), 2)</f>
        <v>0.59</v>
      </c>
      <c r="E20" s="63">
        <f t="shared" ref="E20:E22" si="41">2.5*ROUND(((0.98*($A$23*D20))/2.5), 0)</f>
        <v>0</v>
      </c>
      <c r="F20" s="63">
        <f t="shared" ref="F20:F22" si="42">2.5*ROUND(((1.02*($A$23*D20))/2.5), 0)</f>
        <v>0</v>
      </c>
      <c r="G20" s="64"/>
      <c r="H20" s="65"/>
      <c r="I20" s="88"/>
      <c r="J20" s="26" t="e">
        <f t="shared" ref="J20:J22" si="43">ROUND(G20/(ROUND(IF(COUNT(H20,I20)=2, 1.031*EXP(-0.035*(H20+10-I20)), ""), 2)),1)</f>
        <v>#VALUE!</v>
      </c>
      <c r="K20" s="1"/>
      <c r="L20" s="59"/>
      <c r="M20" s="60">
        <v>12</v>
      </c>
      <c r="N20" s="61">
        <v>6</v>
      </c>
      <c r="O20" s="62">
        <f t="shared" ref="O20:O23" si="44">ROUND(IF(COUNT(M20,N20)=2, 1.031*EXP(-0.035*(M20+10-N20)), ""), 2)</f>
        <v>0.59</v>
      </c>
      <c r="P20" s="63" t="e">
        <f t="shared" ref="P20:P23" si="45">2.5*ROUND(((0.98*($L$23*O20))/2.5), 0)</f>
        <v>#VALUE!</v>
      </c>
      <c r="Q20" s="63" t="e">
        <f t="shared" ref="Q20:Q23" si="46">2.5*ROUND(((1.02*($L$23*O20))/2.5), 0)</f>
        <v>#VALUE!</v>
      </c>
      <c r="R20" s="64"/>
      <c r="S20" s="65"/>
      <c r="T20" s="88"/>
      <c r="U20" s="26" t="e">
        <f t="shared" ref="U20:U23" si="47">ROUND(R20/(ROUND(IF(COUNT(S20,T20)=2, 1.031*EXP(-0.035*(S20+10-T20)), ""), 2)),1)</f>
        <v>#VALUE!</v>
      </c>
      <c r="V20" s="1"/>
      <c r="W20" s="59"/>
      <c r="X20" s="60">
        <v>12</v>
      </c>
      <c r="Y20" s="61">
        <v>6</v>
      </c>
      <c r="Z20" s="89">
        <f t="shared" ref="Z20:Z23" si="48">ROUND(IF(COUNT(X20,Y20)=2, 1.031*EXP(-0.035*(X20+10-Y20)), ""), 2)</f>
        <v>0.59</v>
      </c>
      <c r="AA20" s="63" t="e">
        <f t="shared" ref="AA20:AA23" si="49">2.5*ROUND(((0.98*($W$23*Z20))/2.5), 0)</f>
        <v>#VALUE!</v>
      </c>
      <c r="AB20" s="63" t="e">
        <f t="shared" ref="AB20:AB23" si="50">2.5*ROUND(((1.02*($W$23*Z20))/2.5), 0)</f>
        <v>#VALUE!</v>
      </c>
      <c r="AC20" s="64"/>
      <c r="AD20" s="65"/>
      <c r="AE20" s="88"/>
      <c r="AF20" s="26" t="e">
        <f t="shared" ref="AF20:AF23" si="51">ROUND(AC20/(ROUND(IF(COUNT(AD20,AE20)=2, 1.031*EXP(-0.035*(AD20+10-AE20)), ""), 2)),1)</f>
        <v>#VALUE!</v>
      </c>
      <c r="AG20" s="1"/>
      <c r="AH20" s="59"/>
      <c r="AI20" s="60">
        <v>12</v>
      </c>
      <c r="AJ20" s="61">
        <v>7</v>
      </c>
      <c r="AK20" s="89">
        <f t="shared" ref="AK20:AK23" si="52">ROUND(IF(COUNT(AI20,AJ20)=2, 1.031*EXP(-0.035*(AI20+10-AJ20)), ""), 2)</f>
        <v>0.61</v>
      </c>
      <c r="AL20" s="63" t="e">
        <f t="shared" ref="AL20:AL23" si="53">2.5*ROUND(((0.98*($AH$23*AK20))/2.5), 0)</f>
        <v>#VALUE!</v>
      </c>
      <c r="AM20" s="63" t="e">
        <f t="shared" ref="AM20:AM23" si="54">2.5*ROUND(((1.02*($AH$23*AK20))/2.5), 0)</f>
        <v>#VALUE!</v>
      </c>
      <c r="AN20" s="64"/>
      <c r="AO20" s="65"/>
      <c r="AP20" s="90"/>
      <c r="AQ20" s="26" t="e">
        <f t="shared" ref="AQ20:AQ23" si="55">ROUND(AN20/(ROUND(IF(COUNT(AO20,AP20)=2, 1.031*EXP(-0.035*(AO20+10-AP20)), ""), 2)),1)</f>
        <v>#VALUE!</v>
      </c>
      <c r="AR20" s="1"/>
      <c r="AS20" s="59"/>
      <c r="AT20" s="60">
        <v>12</v>
      </c>
      <c r="AU20" s="61">
        <v>7</v>
      </c>
      <c r="AV20" s="89">
        <f t="shared" ref="AV20:AV23" si="56">ROUND(IF(COUNT(AT20,AU20)=2, 1.031*EXP(-0.035*(AT20+10-AU20)), ""), 2)</f>
        <v>0.61</v>
      </c>
      <c r="AW20" s="63" t="e">
        <f>2.5*ROUND(((0.98*($AS$23*AV20))/2.5), 0)</f>
        <v>#VALUE!</v>
      </c>
      <c r="AX20" s="63" t="e">
        <f t="shared" ref="AX20:AX23" si="57">2.5*ROUND(((1.02*($AH$23*AV20))/2.5), 0)</f>
        <v>#VALUE!</v>
      </c>
      <c r="AY20" s="64"/>
      <c r="AZ20" s="65"/>
      <c r="BA20" s="90"/>
      <c r="BB20" s="26" t="e">
        <f t="shared" ref="BB20:BB23" si="58">ROUND(AY20/(ROUND(IF(COUNT(AZ20,BA20)=2, 1.031*EXP(-0.035*(AZ20+10-BA20)), ""), 2)),1)</f>
        <v>#VALUE!</v>
      </c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ht="15.75" customHeight="1" x14ac:dyDescent="0.2">
      <c r="A21" s="92" t="s">
        <v>58</v>
      </c>
      <c r="B21" s="37">
        <v>12</v>
      </c>
      <c r="C21" s="32">
        <v>7</v>
      </c>
      <c r="D21" s="71">
        <f t="shared" si="40"/>
        <v>0.61</v>
      </c>
      <c r="E21" s="72">
        <f t="shared" si="41"/>
        <v>0</v>
      </c>
      <c r="F21" s="72">
        <f t="shared" si="42"/>
        <v>0</v>
      </c>
      <c r="G21" s="73"/>
      <c r="H21" s="34"/>
      <c r="I21" s="36"/>
      <c r="J21" s="26" t="e">
        <f t="shared" si="43"/>
        <v>#VALUE!</v>
      </c>
      <c r="K21" s="1"/>
      <c r="L21" s="92" t="s">
        <v>58</v>
      </c>
      <c r="M21" s="37">
        <v>12</v>
      </c>
      <c r="N21" s="32">
        <v>7</v>
      </c>
      <c r="O21" s="71">
        <f t="shared" si="44"/>
        <v>0.61</v>
      </c>
      <c r="P21" s="72" t="e">
        <f t="shared" si="45"/>
        <v>#VALUE!</v>
      </c>
      <c r="Q21" s="72" t="e">
        <f t="shared" si="46"/>
        <v>#VALUE!</v>
      </c>
      <c r="R21" s="73"/>
      <c r="S21" s="34"/>
      <c r="T21" s="36"/>
      <c r="U21" s="26" t="e">
        <f t="shared" si="47"/>
        <v>#VALUE!</v>
      </c>
      <c r="V21" s="1"/>
      <c r="W21" s="92" t="s">
        <v>58</v>
      </c>
      <c r="X21" s="37">
        <v>12</v>
      </c>
      <c r="Y21" s="32">
        <v>7</v>
      </c>
      <c r="Z21" s="93">
        <f t="shared" si="48"/>
        <v>0.61</v>
      </c>
      <c r="AA21" s="72" t="e">
        <f t="shared" si="49"/>
        <v>#VALUE!</v>
      </c>
      <c r="AB21" s="72" t="e">
        <f t="shared" si="50"/>
        <v>#VALUE!</v>
      </c>
      <c r="AC21" s="73"/>
      <c r="AD21" s="34"/>
      <c r="AE21" s="36"/>
      <c r="AF21" s="26" t="e">
        <f t="shared" si="51"/>
        <v>#VALUE!</v>
      </c>
      <c r="AG21" s="1"/>
      <c r="AH21" s="92" t="s">
        <v>58</v>
      </c>
      <c r="AI21" s="37">
        <v>12</v>
      </c>
      <c r="AJ21" s="32">
        <v>8</v>
      </c>
      <c r="AK21" s="93">
        <f t="shared" si="52"/>
        <v>0.63</v>
      </c>
      <c r="AL21" s="72" t="e">
        <f t="shared" si="53"/>
        <v>#VALUE!</v>
      </c>
      <c r="AM21" s="72" t="e">
        <f t="shared" si="54"/>
        <v>#VALUE!</v>
      </c>
      <c r="AN21" s="73"/>
      <c r="AO21" s="34"/>
      <c r="AP21" s="52"/>
      <c r="AQ21" s="26" t="e">
        <f t="shared" si="55"/>
        <v>#VALUE!</v>
      </c>
      <c r="AR21" s="1"/>
      <c r="AS21" s="92" t="s">
        <v>58</v>
      </c>
      <c r="AT21" s="37">
        <v>12</v>
      </c>
      <c r="AU21" s="32">
        <v>8</v>
      </c>
      <c r="AV21" s="93">
        <f t="shared" si="56"/>
        <v>0.63</v>
      </c>
      <c r="AW21" s="72" t="e">
        <f t="shared" ref="AW21:AW23" si="59">2.5*ROUND(((0.98*($AH$23*AV21))/2.5), 0)</f>
        <v>#VALUE!</v>
      </c>
      <c r="AX21" s="72" t="e">
        <f t="shared" si="57"/>
        <v>#VALUE!</v>
      </c>
      <c r="AY21" s="73"/>
      <c r="AZ21" s="34"/>
      <c r="BA21" s="52"/>
      <c r="BB21" s="26" t="e">
        <f t="shared" si="58"/>
        <v>#VALUE!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ht="15.75" customHeight="1" x14ac:dyDescent="0.2">
      <c r="A22" s="41" t="s">
        <v>17</v>
      </c>
      <c r="B22" s="37">
        <v>12</v>
      </c>
      <c r="C22" s="32">
        <v>7</v>
      </c>
      <c r="D22" s="71">
        <f t="shared" si="40"/>
        <v>0.61</v>
      </c>
      <c r="E22" s="72">
        <f t="shared" si="41"/>
        <v>0</v>
      </c>
      <c r="F22" s="72">
        <f t="shared" si="42"/>
        <v>0</v>
      </c>
      <c r="G22" s="73"/>
      <c r="H22" s="34"/>
      <c r="I22" s="36"/>
      <c r="J22" s="26" t="e">
        <f t="shared" si="43"/>
        <v>#VALUE!</v>
      </c>
      <c r="K22" s="1"/>
      <c r="L22" s="42" t="s">
        <v>17</v>
      </c>
      <c r="M22" s="37">
        <v>12</v>
      </c>
      <c r="N22" s="32">
        <v>7</v>
      </c>
      <c r="O22" s="71">
        <f t="shared" si="44"/>
        <v>0.61</v>
      </c>
      <c r="P22" s="72" t="e">
        <f t="shared" si="45"/>
        <v>#VALUE!</v>
      </c>
      <c r="Q22" s="72" t="e">
        <f t="shared" si="46"/>
        <v>#VALUE!</v>
      </c>
      <c r="R22" s="73"/>
      <c r="S22" s="34"/>
      <c r="T22" s="36"/>
      <c r="U22" s="26" t="e">
        <f t="shared" si="47"/>
        <v>#VALUE!</v>
      </c>
      <c r="V22" s="1"/>
      <c r="W22" s="42" t="s">
        <v>17</v>
      </c>
      <c r="X22" s="37">
        <v>12</v>
      </c>
      <c r="Y22" s="32">
        <v>8</v>
      </c>
      <c r="Z22" s="93">
        <f t="shared" si="48"/>
        <v>0.63</v>
      </c>
      <c r="AA22" s="72" t="e">
        <f t="shared" si="49"/>
        <v>#VALUE!</v>
      </c>
      <c r="AB22" s="72" t="e">
        <f t="shared" si="50"/>
        <v>#VALUE!</v>
      </c>
      <c r="AC22" s="73"/>
      <c r="AD22" s="34"/>
      <c r="AE22" s="36"/>
      <c r="AF22" s="26" t="e">
        <f t="shared" si="51"/>
        <v>#VALUE!</v>
      </c>
      <c r="AG22" s="1"/>
      <c r="AH22" s="42" t="s">
        <v>17</v>
      </c>
      <c r="AI22" s="37">
        <v>12</v>
      </c>
      <c r="AJ22" s="32">
        <v>9</v>
      </c>
      <c r="AK22" s="93">
        <f t="shared" si="52"/>
        <v>0.65</v>
      </c>
      <c r="AL22" s="72" t="e">
        <f t="shared" si="53"/>
        <v>#VALUE!</v>
      </c>
      <c r="AM22" s="72" t="e">
        <f t="shared" si="54"/>
        <v>#VALUE!</v>
      </c>
      <c r="AN22" s="73"/>
      <c r="AO22" s="34"/>
      <c r="AP22" s="52"/>
      <c r="AQ22" s="26" t="e">
        <f t="shared" si="55"/>
        <v>#VALUE!</v>
      </c>
      <c r="AR22" s="1"/>
      <c r="AS22" s="42" t="s">
        <v>17</v>
      </c>
      <c r="AT22" s="37">
        <v>12</v>
      </c>
      <c r="AU22" s="32">
        <v>9</v>
      </c>
      <c r="AV22" s="93">
        <f t="shared" si="56"/>
        <v>0.65</v>
      </c>
      <c r="AW22" s="72" t="e">
        <f t="shared" si="59"/>
        <v>#VALUE!</v>
      </c>
      <c r="AX22" s="72" t="e">
        <f t="shared" si="57"/>
        <v>#VALUE!</v>
      </c>
      <c r="AY22" s="73"/>
      <c r="AZ22" s="34"/>
      <c r="BA22" s="52"/>
      <c r="BB22" s="26" t="e">
        <f t="shared" si="58"/>
        <v>#VALUE!</v>
      </c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.75" customHeight="1" x14ac:dyDescent="0.25">
      <c r="A23" s="153"/>
      <c r="B23" s="46"/>
      <c r="C23" s="32"/>
      <c r="D23" s="33"/>
      <c r="E23" s="72"/>
      <c r="F23" s="72"/>
      <c r="G23" s="73"/>
      <c r="H23" s="34"/>
      <c r="I23" s="36"/>
      <c r="J23" s="26"/>
      <c r="K23" s="1"/>
      <c r="L23" s="42" t="e">
        <f>AVERAGE(J20,J22,J23)</f>
        <v>#VALUE!</v>
      </c>
      <c r="M23" s="37">
        <v>12</v>
      </c>
      <c r="N23" s="32">
        <v>7</v>
      </c>
      <c r="O23" s="71">
        <f t="shared" si="44"/>
        <v>0.61</v>
      </c>
      <c r="P23" s="72" t="e">
        <f t="shared" si="45"/>
        <v>#VALUE!</v>
      </c>
      <c r="Q23" s="72" t="e">
        <f t="shared" si="46"/>
        <v>#VALUE!</v>
      </c>
      <c r="R23" s="96"/>
      <c r="S23" s="97"/>
      <c r="T23" s="98"/>
      <c r="U23" s="26" t="e">
        <f t="shared" si="47"/>
        <v>#VALUE!</v>
      </c>
      <c r="V23" s="1"/>
      <c r="W23" s="42" t="e">
        <f>AVERAGE(U20,U22,U23)</f>
        <v>#VALUE!</v>
      </c>
      <c r="X23" s="37">
        <v>12</v>
      </c>
      <c r="Y23" s="32">
        <v>8</v>
      </c>
      <c r="Z23" s="93">
        <f t="shared" si="48"/>
        <v>0.63</v>
      </c>
      <c r="AA23" s="72" t="e">
        <f t="shared" si="49"/>
        <v>#VALUE!</v>
      </c>
      <c r="AB23" s="72" t="e">
        <f t="shared" si="50"/>
        <v>#VALUE!</v>
      </c>
      <c r="AC23" s="73"/>
      <c r="AD23" s="34"/>
      <c r="AE23" s="36"/>
      <c r="AF23" s="26" t="e">
        <f t="shared" si="51"/>
        <v>#VALUE!</v>
      </c>
      <c r="AG23" s="1"/>
      <c r="AH23" s="42" t="e">
        <f>AVERAGE(AF20,AF22,AF23)</f>
        <v>#VALUE!</v>
      </c>
      <c r="AI23" s="37">
        <v>12</v>
      </c>
      <c r="AJ23" s="32">
        <v>8</v>
      </c>
      <c r="AK23" s="93">
        <f t="shared" si="52"/>
        <v>0.63</v>
      </c>
      <c r="AL23" s="72" t="e">
        <f t="shared" si="53"/>
        <v>#VALUE!</v>
      </c>
      <c r="AM23" s="72" t="e">
        <f t="shared" si="54"/>
        <v>#VALUE!</v>
      </c>
      <c r="AN23" s="73"/>
      <c r="AO23" s="34"/>
      <c r="AP23" s="52"/>
      <c r="AQ23" s="26" t="e">
        <f t="shared" si="55"/>
        <v>#VALUE!</v>
      </c>
      <c r="AR23" s="1"/>
      <c r="AS23" s="42" t="e">
        <f>AVERAGE(AQ20,AQ22,AQ23)</f>
        <v>#VALUE!</v>
      </c>
      <c r="AT23" s="37">
        <v>12</v>
      </c>
      <c r="AU23" s="32">
        <v>8</v>
      </c>
      <c r="AV23" s="93">
        <f t="shared" si="56"/>
        <v>0.63</v>
      </c>
      <c r="AW23" s="72" t="e">
        <f t="shared" si="59"/>
        <v>#VALUE!</v>
      </c>
      <c r="AX23" s="72" t="e">
        <f t="shared" si="57"/>
        <v>#VALUE!</v>
      </c>
      <c r="AY23" s="73"/>
      <c r="AZ23" s="34"/>
      <c r="BA23" s="52"/>
      <c r="BB23" s="26" t="e">
        <f t="shared" si="58"/>
        <v>#VALUE!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ht="15.75" customHeight="1" x14ac:dyDescent="0.25">
      <c r="A24" s="99"/>
      <c r="B24" s="49"/>
      <c r="C24" s="72"/>
      <c r="D24" s="33"/>
      <c r="E24" s="72"/>
      <c r="F24" s="72"/>
      <c r="G24" s="73"/>
      <c r="H24" s="34"/>
      <c r="I24" s="36"/>
      <c r="J24" s="26"/>
      <c r="K24" s="1"/>
      <c r="L24" s="100"/>
      <c r="M24" s="49"/>
      <c r="N24" s="72"/>
      <c r="O24" s="33"/>
      <c r="P24" s="72"/>
      <c r="Q24" s="72"/>
      <c r="R24" s="96"/>
      <c r="S24" s="97"/>
      <c r="T24" s="98"/>
      <c r="U24" s="26"/>
      <c r="V24" s="1"/>
      <c r="W24" s="100" t="s">
        <v>59</v>
      </c>
      <c r="X24" s="49"/>
      <c r="Y24" s="72"/>
      <c r="Z24" s="33"/>
      <c r="AA24" s="72"/>
      <c r="AB24" s="72"/>
      <c r="AC24" s="73"/>
      <c r="AD24" s="34"/>
      <c r="AE24" s="36"/>
      <c r="AF24" s="26"/>
      <c r="AG24" s="1"/>
      <c r="AH24" s="100" t="s">
        <v>59</v>
      </c>
      <c r="AI24" s="49"/>
      <c r="AJ24" s="72"/>
      <c r="AK24" s="33"/>
      <c r="AL24" s="72"/>
      <c r="AM24" s="72"/>
      <c r="AN24" s="73"/>
      <c r="AO24" s="34"/>
      <c r="AP24" s="52"/>
      <c r="AQ24" s="26"/>
      <c r="AR24" s="1"/>
      <c r="AS24" s="100" t="s">
        <v>59</v>
      </c>
      <c r="AT24" s="49"/>
      <c r="AU24" s="72"/>
      <c r="AV24" s="33"/>
      <c r="AW24" s="72"/>
      <c r="AX24" s="72"/>
      <c r="AY24" s="101"/>
      <c r="AZ24" s="101"/>
      <c r="BA24" s="102"/>
      <c r="BB24" s="26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ht="15.75" customHeight="1" x14ac:dyDescent="0.25">
      <c r="A25" s="51"/>
      <c r="B25" s="49"/>
      <c r="C25" s="72"/>
      <c r="D25" s="93"/>
      <c r="E25" s="21"/>
      <c r="F25" s="21"/>
      <c r="G25" s="73"/>
      <c r="H25" s="34"/>
      <c r="I25" s="36"/>
      <c r="J25" s="26"/>
      <c r="K25" s="1"/>
      <c r="L25" s="51"/>
      <c r="M25" s="49"/>
      <c r="N25" s="72"/>
      <c r="O25" s="93"/>
      <c r="P25" s="21"/>
      <c r="Q25" s="21"/>
      <c r="R25" s="103"/>
      <c r="S25" s="104"/>
      <c r="T25" s="105"/>
      <c r="U25" s="26"/>
      <c r="V25" s="1"/>
      <c r="W25" s="51"/>
      <c r="X25" s="49"/>
      <c r="Y25" s="72"/>
      <c r="Z25" s="93"/>
      <c r="AA25" s="21"/>
      <c r="AB25" s="21"/>
      <c r="AC25" s="73"/>
      <c r="AD25" s="34"/>
      <c r="AE25" s="36"/>
      <c r="AF25" s="26"/>
      <c r="AG25" s="1"/>
      <c r="AH25" s="51"/>
      <c r="AI25" s="49"/>
      <c r="AJ25" s="72"/>
      <c r="AK25" s="93"/>
      <c r="AL25" s="21"/>
      <c r="AM25" s="21"/>
      <c r="AN25" s="73"/>
      <c r="AO25" s="34"/>
      <c r="AP25" s="52"/>
      <c r="AQ25" s="26"/>
      <c r="AR25" s="1"/>
      <c r="AS25" s="51"/>
      <c r="AT25" s="49"/>
      <c r="AU25" s="72"/>
      <c r="AV25" s="93"/>
      <c r="AW25" s="21"/>
      <c r="AX25" s="21"/>
      <c r="AY25" s="101"/>
      <c r="AZ25" s="101"/>
      <c r="BA25" s="102"/>
      <c r="BB25" s="26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ht="15.75" customHeight="1" x14ac:dyDescent="0.25">
      <c r="A26" s="53"/>
      <c r="B26" s="49"/>
      <c r="C26" s="72"/>
      <c r="D26" s="93"/>
      <c r="E26" s="55"/>
      <c r="F26" s="55"/>
      <c r="G26" s="106"/>
      <c r="H26" s="107"/>
      <c r="I26" s="108"/>
      <c r="J26" s="109"/>
      <c r="K26" s="1"/>
      <c r="L26" s="53"/>
      <c r="M26" s="49"/>
      <c r="N26" s="72"/>
      <c r="O26" s="93"/>
      <c r="P26" s="55"/>
      <c r="Q26" s="55"/>
      <c r="R26" s="103"/>
      <c r="S26" s="104"/>
      <c r="T26" s="105"/>
      <c r="U26" s="109"/>
      <c r="V26" s="1"/>
      <c r="W26" s="53"/>
      <c r="X26" s="49"/>
      <c r="Y26" s="72"/>
      <c r="Z26" s="93"/>
      <c r="AA26" s="55"/>
      <c r="AB26" s="55"/>
      <c r="AC26" s="73"/>
      <c r="AD26" s="34"/>
      <c r="AE26" s="36"/>
      <c r="AF26" s="109"/>
      <c r="AG26" s="1"/>
      <c r="AH26" s="53"/>
      <c r="AI26" s="49"/>
      <c r="AJ26" s="72"/>
      <c r="AK26" s="93"/>
      <c r="AL26" s="55"/>
      <c r="AM26" s="55"/>
      <c r="AN26" s="73"/>
      <c r="AO26" s="34"/>
      <c r="AP26" s="52"/>
      <c r="AQ26" s="109"/>
      <c r="AR26" s="1"/>
      <c r="AS26" s="53"/>
      <c r="AT26" s="49"/>
      <c r="AU26" s="72"/>
      <c r="AV26" s="93"/>
      <c r="AW26" s="55"/>
      <c r="AX26" s="55"/>
      <c r="AY26" s="101"/>
      <c r="AZ26" s="101"/>
      <c r="BA26" s="102"/>
      <c r="BB26" s="109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ht="15.75" customHeight="1" x14ac:dyDescent="0.2">
      <c r="A27" s="59"/>
      <c r="B27" s="60">
        <v>12</v>
      </c>
      <c r="C27" s="61">
        <v>6</v>
      </c>
      <c r="D27" s="62">
        <f t="shared" ref="D27:D29" si="60">ROUND(IF(COUNT(B27,C27)=2, 1.031*EXP(-0.035*(B27+10-C27)), ""), 2)</f>
        <v>0.59</v>
      </c>
      <c r="E27" s="110"/>
      <c r="F27" s="62"/>
      <c r="G27" s="22"/>
      <c r="H27" s="22"/>
      <c r="I27" s="25"/>
      <c r="J27" s="111"/>
      <c r="K27" s="1"/>
      <c r="L27" s="59"/>
      <c r="M27" s="60">
        <v>12</v>
      </c>
      <c r="N27" s="61">
        <v>6</v>
      </c>
      <c r="O27" s="62">
        <f t="shared" ref="O27:O30" si="61">ROUND(IF(COUNT(M27,N27)=2, 1.031*EXP(-0.035*(M27+10-N27)), ""), 2)</f>
        <v>0.59</v>
      </c>
      <c r="P27" s="110"/>
      <c r="Q27" s="62"/>
      <c r="R27" s="65"/>
      <c r="S27" s="65"/>
      <c r="T27" s="88"/>
      <c r="U27" s="111"/>
      <c r="V27" s="1"/>
      <c r="W27" s="59"/>
      <c r="X27" s="60">
        <v>12</v>
      </c>
      <c r="Y27" s="61">
        <v>6</v>
      </c>
      <c r="Z27" s="62">
        <f t="shared" ref="Z27:Z30" si="62">ROUND(IF(COUNT(X27,Y27)=2, 1.031*EXP(-0.035*(X27+10-Y27)), ""), 2)</f>
        <v>0.59</v>
      </c>
      <c r="AA27" s="110"/>
      <c r="AB27" s="62"/>
      <c r="AC27" s="65"/>
      <c r="AD27" s="65"/>
      <c r="AE27" s="88"/>
      <c r="AF27" s="111"/>
      <c r="AG27" s="1"/>
      <c r="AH27" s="59"/>
      <c r="AI27" s="60">
        <v>12</v>
      </c>
      <c r="AJ27" s="61">
        <v>6</v>
      </c>
      <c r="AK27" s="62">
        <f t="shared" ref="AK27:AK30" si="63">ROUND(IF(COUNT(AI27,AJ27)=2, 1.031*EXP(-0.035*(AI27+10-AJ27)), ""), 2)</f>
        <v>0.59</v>
      </c>
      <c r="AL27" s="110"/>
      <c r="AM27" s="62"/>
      <c r="AN27" s="65"/>
      <c r="AO27" s="65"/>
      <c r="AP27" s="88"/>
      <c r="AQ27" s="111"/>
      <c r="AR27" s="1"/>
      <c r="AS27" s="59"/>
      <c r="AT27" s="60">
        <v>12</v>
      </c>
      <c r="AU27" s="61">
        <v>6</v>
      </c>
      <c r="AV27" s="62">
        <f t="shared" ref="AV27:AV30" si="64">ROUND(IF(COUNT(AT27,AU27)=2, 1.031*EXP(-0.035*(AT27+10-AU27)), ""), 2)</f>
        <v>0.59</v>
      </c>
      <c r="AW27" s="110"/>
      <c r="AX27" s="62"/>
      <c r="AY27" s="65"/>
      <c r="AZ27" s="65"/>
      <c r="BA27" s="88"/>
      <c r="BB27" s="11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ht="15.75" customHeight="1" x14ac:dyDescent="0.2">
      <c r="A28" s="30" t="s">
        <v>60</v>
      </c>
      <c r="B28" s="37">
        <v>12</v>
      </c>
      <c r="C28" s="32">
        <v>7</v>
      </c>
      <c r="D28" s="71">
        <f t="shared" si="60"/>
        <v>0.61</v>
      </c>
      <c r="E28" s="50"/>
      <c r="F28" s="71"/>
      <c r="G28" s="34"/>
      <c r="H28" s="34"/>
      <c r="I28" s="36"/>
      <c r="J28" s="26"/>
      <c r="K28" s="1"/>
      <c r="L28" s="30" t="s">
        <v>60</v>
      </c>
      <c r="M28" s="37">
        <v>12</v>
      </c>
      <c r="N28" s="32">
        <v>7</v>
      </c>
      <c r="O28" s="71">
        <f t="shared" si="61"/>
        <v>0.61</v>
      </c>
      <c r="P28" s="50"/>
      <c r="Q28" s="71"/>
      <c r="R28" s="34"/>
      <c r="S28" s="34"/>
      <c r="T28" s="36"/>
      <c r="U28" s="26"/>
      <c r="V28" s="1"/>
      <c r="W28" s="30" t="s">
        <v>60</v>
      </c>
      <c r="X28" s="37">
        <v>12</v>
      </c>
      <c r="Y28" s="32">
        <v>7</v>
      </c>
      <c r="Z28" s="71">
        <f t="shared" si="62"/>
        <v>0.61</v>
      </c>
      <c r="AA28" s="50"/>
      <c r="AB28" s="71"/>
      <c r="AC28" s="34"/>
      <c r="AD28" s="34"/>
      <c r="AE28" s="36"/>
      <c r="AF28" s="26"/>
      <c r="AG28" s="1"/>
      <c r="AH28" s="30" t="s">
        <v>60</v>
      </c>
      <c r="AI28" s="37">
        <v>12</v>
      </c>
      <c r="AJ28" s="32">
        <v>7</v>
      </c>
      <c r="AK28" s="71">
        <f t="shared" si="63"/>
        <v>0.61</v>
      </c>
      <c r="AL28" s="50"/>
      <c r="AM28" s="71"/>
      <c r="AN28" s="34"/>
      <c r="AO28" s="34"/>
      <c r="AP28" s="36"/>
      <c r="AQ28" s="26"/>
      <c r="AR28" s="1"/>
      <c r="AS28" s="30" t="s">
        <v>60</v>
      </c>
      <c r="AT28" s="37">
        <v>12</v>
      </c>
      <c r="AU28" s="32">
        <v>7</v>
      </c>
      <c r="AV28" s="71">
        <f t="shared" si="64"/>
        <v>0.61</v>
      </c>
      <c r="AW28" s="50"/>
      <c r="AX28" s="71"/>
      <c r="AY28" s="34"/>
      <c r="AZ28" s="34"/>
      <c r="BA28" s="36"/>
      <c r="BB28" s="26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ht="15.75" customHeight="1" x14ac:dyDescent="0.2">
      <c r="A29" s="42"/>
      <c r="B29" s="37">
        <v>12</v>
      </c>
      <c r="C29" s="32">
        <v>7</v>
      </c>
      <c r="D29" s="71">
        <f t="shared" si="60"/>
        <v>0.61</v>
      </c>
      <c r="E29" s="50"/>
      <c r="F29" s="71"/>
      <c r="G29" s="34"/>
      <c r="H29" s="34"/>
      <c r="I29" s="36"/>
      <c r="J29" s="26"/>
      <c r="K29" s="1"/>
      <c r="L29" s="42"/>
      <c r="M29" s="37">
        <v>12</v>
      </c>
      <c r="N29" s="32">
        <v>7</v>
      </c>
      <c r="O29" s="112">
        <f t="shared" si="61"/>
        <v>0.61</v>
      </c>
      <c r="P29" s="50"/>
      <c r="Q29" s="71"/>
      <c r="R29" s="34"/>
      <c r="S29" s="34"/>
      <c r="T29" s="36"/>
      <c r="U29" s="26"/>
      <c r="V29" s="1"/>
      <c r="W29" s="42"/>
      <c r="X29" s="37">
        <v>12</v>
      </c>
      <c r="Y29" s="32">
        <v>8</v>
      </c>
      <c r="Z29" s="112">
        <f t="shared" si="62"/>
        <v>0.63</v>
      </c>
      <c r="AA29" s="50"/>
      <c r="AB29" s="71"/>
      <c r="AC29" s="34"/>
      <c r="AD29" s="34"/>
      <c r="AE29" s="36"/>
      <c r="AF29" s="26"/>
      <c r="AG29" s="1"/>
      <c r="AH29" s="42"/>
      <c r="AI29" s="37">
        <v>12</v>
      </c>
      <c r="AJ29" s="32">
        <v>8</v>
      </c>
      <c r="AK29" s="112">
        <f t="shared" si="63"/>
        <v>0.63</v>
      </c>
      <c r="AL29" s="50"/>
      <c r="AM29" s="71"/>
      <c r="AN29" s="34"/>
      <c r="AO29" s="34"/>
      <c r="AP29" s="36"/>
      <c r="AQ29" s="26"/>
      <c r="AR29" s="1"/>
      <c r="AS29" s="42"/>
      <c r="AT29" s="37">
        <v>12</v>
      </c>
      <c r="AU29" s="32">
        <v>8</v>
      </c>
      <c r="AV29" s="112">
        <f t="shared" si="64"/>
        <v>0.63</v>
      </c>
      <c r="AW29" s="50"/>
      <c r="AX29" s="71"/>
      <c r="AY29" s="34"/>
      <c r="AZ29" s="34"/>
      <c r="BA29" s="36"/>
      <c r="BB29" s="26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ht="15.75" customHeight="1" x14ac:dyDescent="0.2">
      <c r="A30" s="42"/>
      <c r="B30" s="49"/>
      <c r="C30" s="50"/>
      <c r="D30" s="49"/>
      <c r="E30" s="50"/>
      <c r="F30" s="33"/>
      <c r="G30" s="34"/>
      <c r="H30" s="34"/>
      <c r="I30" s="36"/>
      <c r="J30" s="26"/>
      <c r="K30" s="1"/>
      <c r="L30" s="42"/>
      <c r="M30" s="37">
        <v>12</v>
      </c>
      <c r="N30" s="32">
        <v>7</v>
      </c>
      <c r="O30" s="93">
        <f t="shared" si="61"/>
        <v>0.61</v>
      </c>
      <c r="P30" s="113"/>
      <c r="Q30" s="33"/>
      <c r="R30" s="34"/>
      <c r="S30" s="34"/>
      <c r="T30" s="36"/>
      <c r="U30" s="26"/>
      <c r="V30" s="1"/>
      <c r="W30" s="42"/>
      <c r="X30" s="37">
        <v>12</v>
      </c>
      <c r="Y30" s="32">
        <v>8</v>
      </c>
      <c r="Z30" s="93">
        <f t="shared" si="62"/>
        <v>0.63</v>
      </c>
      <c r="AA30" s="50"/>
      <c r="AB30" s="33"/>
      <c r="AC30" s="34"/>
      <c r="AD30" s="34"/>
      <c r="AE30" s="36"/>
      <c r="AF30" s="26"/>
      <c r="AG30" s="1"/>
      <c r="AH30" s="42"/>
      <c r="AI30" s="37">
        <v>12</v>
      </c>
      <c r="AJ30" s="32">
        <v>8</v>
      </c>
      <c r="AK30" s="93">
        <f t="shared" si="63"/>
        <v>0.63</v>
      </c>
      <c r="AL30" s="50"/>
      <c r="AM30" s="33"/>
      <c r="AN30" s="34"/>
      <c r="AO30" s="34"/>
      <c r="AP30" s="36"/>
      <c r="AQ30" s="26"/>
      <c r="AR30" s="1"/>
      <c r="AS30" s="42"/>
      <c r="AT30" s="37">
        <v>12</v>
      </c>
      <c r="AU30" s="32">
        <v>8</v>
      </c>
      <c r="AV30" s="112">
        <f t="shared" si="64"/>
        <v>0.63</v>
      </c>
      <c r="AW30" s="50"/>
      <c r="AX30" s="33"/>
      <c r="AY30" s="34"/>
      <c r="AZ30" s="34"/>
      <c r="BA30" s="36"/>
      <c r="BB30" s="26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75" customHeight="1" x14ac:dyDescent="0.2">
      <c r="A31" s="51"/>
      <c r="B31" s="49"/>
      <c r="C31" s="72"/>
      <c r="D31" s="33"/>
      <c r="E31" s="50"/>
      <c r="F31" s="50"/>
      <c r="G31" s="34"/>
      <c r="H31" s="34"/>
      <c r="I31" s="36"/>
      <c r="J31" s="26"/>
      <c r="K31" s="1"/>
      <c r="L31" s="51"/>
      <c r="M31" s="49"/>
      <c r="N31" s="72"/>
      <c r="O31" s="20"/>
      <c r="P31" s="50"/>
      <c r="Q31" s="50"/>
      <c r="R31" s="34"/>
      <c r="S31" s="34"/>
      <c r="T31" s="36"/>
      <c r="U31" s="26"/>
      <c r="V31" s="1"/>
      <c r="W31" s="51"/>
      <c r="X31" s="49"/>
      <c r="Y31" s="72"/>
      <c r="Z31" s="33"/>
      <c r="AA31" s="50"/>
      <c r="AB31" s="50"/>
      <c r="AC31" s="34"/>
      <c r="AD31" s="34"/>
      <c r="AE31" s="36"/>
      <c r="AF31" s="26"/>
      <c r="AG31" s="1"/>
      <c r="AH31" s="51"/>
      <c r="AI31" s="49"/>
      <c r="AJ31" s="72"/>
      <c r="AK31" s="33"/>
      <c r="AL31" s="50"/>
      <c r="AM31" s="50"/>
      <c r="AN31" s="34"/>
      <c r="AO31" s="34"/>
      <c r="AP31" s="36"/>
      <c r="AQ31" s="26"/>
      <c r="AR31" s="1"/>
      <c r="AS31" s="53"/>
      <c r="AT31" s="49"/>
      <c r="AU31" s="72"/>
      <c r="AV31" s="33"/>
      <c r="AW31" s="50"/>
      <c r="AX31" s="50"/>
      <c r="AY31" s="34"/>
      <c r="AZ31" s="34"/>
      <c r="BA31" s="36"/>
      <c r="BB31" s="26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ht="15.75" customHeight="1" x14ac:dyDescent="0.2">
      <c r="A32" s="53"/>
      <c r="B32" s="49"/>
      <c r="C32" s="72"/>
      <c r="D32" s="114"/>
      <c r="E32" s="50"/>
      <c r="F32" s="50"/>
      <c r="G32" s="34"/>
      <c r="H32" s="34"/>
      <c r="I32" s="36"/>
      <c r="J32" s="26"/>
      <c r="K32" s="1"/>
      <c r="L32" s="53"/>
      <c r="M32" s="49"/>
      <c r="N32" s="72"/>
      <c r="O32" s="114"/>
      <c r="P32" s="50"/>
      <c r="Q32" s="50"/>
      <c r="R32" s="34"/>
      <c r="S32" s="34"/>
      <c r="T32" s="36"/>
      <c r="U32" s="26"/>
      <c r="V32" s="1"/>
      <c r="W32" s="53"/>
      <c r="X32" s="49"/>
      <c r="Y32" s="72"/>
      <c r="Z32" s="114"/>
      <c r="AA32" s="50"/>
      <c r="AB32" s="50"/>
      <c r="AC32" s="34"/>
      <c r="AD32" s="34"/>
      <c r="AE32" s="36"/>
      <c r="AF32" s="26"/>
      <c r="AG32" s="1"/>
      <c r="AH32" s="53"/>
      <c r="AI32" s="49"/>
      <c r="AJ32" s="72"/>
      <c r="AK32" s="114"/>
      <c r="AL32" s="50"/>
      <c r="AM32" s="50"/>
      <c r="AN32" s="34"/>
      <c r="AO32" s="34"/>
      <c r="AP32" s="36"/>
      <c r="AQ32" s="26"/>
      <c r="AR32" s="1"/>
      <c r="AS32" s="51"/>
      <c r="AT32" s="49"/>
      <c r="AU32" s="72"/>
      <c r="AV32" s="114"/>
      <c r="AW32" s="50"/>
      <c r="AX32" s="50"/>
      <c r="AY32" s="34"/>
      <c r="AZ32" s="34"/>
      <c r="BA32" s="36"/>
      <c r="BB32" s="26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ht="15.75" customHeight="1" x14ac:dyDescent="0.2">
      <c r="A33" s="115"/>
      <c r="B33" s="116"/>
      <c r="C33" s="117"/>
      <c r="D33" s="118"/>
      <c r="E33" s="119"/>
      <c r="F33" s="119"/>
      <c r="G33" s="107"/>
      <c r="H33" s="107"/>
      <c r="I33" s="108"/>
      <c r="J33" s="120"/>
      <c r="K33" s="1"/>
      <c r="L33" s="115"/>
      <c r="M33" s="116"/>
      <c r="N33" s="117"/>
      <c r="O33" s="118"/>
      <c r="P33" s="119"/>
      <c r="Q33" s="119"/>
      <c r="R33" s="107"/>
      <c r="S33" s="107"/>
      <c r="T33" s="108"/>
      <c r="U33" s="120"/>
      <c r="V33" s="1"/>
      <c r="W33" s="115"/>
      <c r="X33" s="116"/>
      <c r="Y33" s="117"/>
      <c r="Z33" s="118"/>
      <c r="AA33" s="119"/>
      <c r="AB33" s="119"/>
      <c r="AC33" s="107"/>
      <c r="AD33" s="107"/>
      <c r="AE33" s="108"/>
      <c r="AF33" s="120"/>
      <c r="AG33" s="1"/>
      <c r="AH33" s="115"/>
      <c r="AI33" s="116"/>
      <c r="AJ33" s="117"/>
      <c r="AK33" s="118"/>
      <c r="AL33" s="119"/>
      <c r="AM33" s="119"/>
      <c r="AN33" s="107"/>
      <c r="AO33" s="107"/>
      <c r="AP33" s="108"/>
      <c r="AQ33" s="120"/>
      <c r="AR33" s="1"/>
      <c r="AS33" s="215"/>
      <c r="AT33" s="116"/>
      <c r="AU33" s="117"/>
      <c r="AV33" s="118"/>
      <c r="AW33" s="119"/>
      <c r="AX33" s="119"/>
      <c r="AY33" s="107"/>
      <c r="AZ33" s="107"/>
      <c r="BA33" s="108"/>
      <c r="BB33" s="120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28.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1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2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2"/>
      <c r="BB34" s="6"/>
      <c r="BC34" s="6"/>
      <c r="BD34" s="6"/>
      <c r="BE34" s="6"/>
      <c r="BF34" s="6"/>
      <c r="BG34" s="6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5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1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2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2"/>
      <c r="BB35" s="6"/>
      <c r="BC35" s="6"/>
      <c r="BD35" s="6"/>
      <c r="BE35" s="6"/>
      <c r="BF35" s="6"/>
      <c r="BG35" s="6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28.5" customHeight="1" x14ac:dyDescent="0.2">
      <c r="A36" s="7" t="s">
        <v>26</v>
      </c>
      <c r="B36" s="6"/>
      <c r="C36" s="6"/>
      <c r="D36" s="6"/>
      <c r="E36" s="6"/>
      <c r="F36" s="6"/>
      <c r="G36" s="6"/>
      <c r="H36" s="6"/>
      <c r="I36" s="6"/>
      <c r="J36" s="6"/>
      <c r="K36" s="1"/>
      <c r="L36" s="7" t="s">
        <v>26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7" t="s">
        <v>26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7" t="s">
        <v>26</v>
      </c>
      <c r="AI36" s="6"/>
      <c r="AJ36" s="6"/>
      <c r="AK36" s="6"/>
      <c r="AL36" s="6"/>
      <c r="AM36" s="6"/>
      <c r="AN36" s="6"/>
      <c r="AO36" s="6"/>
      <c r="AP36" s="2"/>
      <c r="AQ36" s="6"/>
      <c r="AR36" s="6"/>
      <c r="AS36" s="7" t="s">
        <v>26</v>
      </c>
      <c r="AT36" s="6"/>
      <c r="AU36" s="6"/>
      <c r="AV36" s="6"/>
      <c r="AW36" s="6"/>
      <c r="AX36" s="6"/>
      <c r="AY36" s="6"/>
      <c r="AZ36" s="6"/>
      <c r="BA36" s="2"/>
      <c r="BB36" s="6"/>
      <c r="BC36" s="6"/>
      <c r="BD36" s="6"/>
      <c r="BE36" s="6"/>
      <c r="BF36" s="6"/>
      <c r="BG36" s="6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5.75" customHeight="1" x14ac:dyDescent="0.2">
      <c r="A37" s="121" t="s">
        <v>27</v>
      </c>
      <c r="B37" s="9" t="s">
        <v>9</v>
      </c>
      <c r="C37" s="10" t="s">
        <v>10</v>
      </c>
      <c r="D37" s="11" t="s">
        <v>11</v>
      </c>
      <c r="E37" s="11" t="s">
        <v>12</v>
      </c>
      <c r="F37" s="11" t="s">
        <v>13</v>
      </c>
      <c r="G37" s="12" t="s">
        <v>14</v>
      </c>
      <c r="H37" s="12" t="s">
        <v>15</v>
      </c>
      <c r="I37" s="13" t="s">
        <v>16</v>
      </c>
      <c r="J37" s="122" t="s">
        <v>17</v>
      </c>
      <c r="K37" s="1"/>
      <c r="L37" s="121" t="s">
        <v>27</v>
      </c>
      <c r="M37" s="9" t="s">
        <v>9</v>
      </c>
      <c r="N37" s="10" t="s">
        <v>10</v>
      </c>
      <c r="O37" s="11" t="s">
        <v>11</v>
      </c>
      <c r="P37" s="11" t="s">
        <v>12</v>
      </c>
      <c r="Q37" s="11" t="s">
        <v>13</v>
      </c>
      <c r="R37" s="12" t="s">
        <v>14</v>
      </c>
      <c r="S37" s="12" t="s">
        <v>15</v>
      </c>
      <c r="T37" s="13" t="s">
        <v>16</v>
      </c>
      <c r="U37" s="122" t="s">
        <v>17</v>
      </c>
      <c r="V37" s="1"/>
      <c r="W37" s="121" t="s">
        <v>27</v>
      </c>
      <c r="X37" s="9" t="s">
        <v>9</v>
      </c>
      <c r="Y37" s="10" t="s">
        <v>10</v>
      </c>
      <c r="Z37" s="11" t="s">
        <v>11</v>
      </c>
      <c r="AA37" s="11" t="s">
        <v>12</v>
      </c>
      <c r="AB37" s="11" t="s">
        <v>13</v>
      </c>
      <c r="AC37" s="12" t="s">
        <v>14</v>
      </c>
      <c r="AD37" s="12" t="s">
        <v>15</v>
      </c>
      <c r="AE37" s="13" t="s">
        <v>16</v>
      </c>
      <c r="AF37" s="122" t="s">
        <v>17</v>
      </c>
      <c r="AG37" s="1"/>
      <c r="AH37" s="121" t="s">
        <v>27</v>
      </c>
      <c r="AI37" s="9" t="s">
        <v>9</v>
      </c>
      <c r="AJ37" s="10" t="s">
        <v>10</v>
      </c>
      <c r="AK37" s="11" t="s">
        <v>11</v>
      </c>
      <c r="AL37" s="11" t="s">
        <v>12</v>
      </c>
      <c r="AM37" s="11" t="s">
        <v>13</v>
      </c>
      <c r="AN37" s="12" t="s">
        <v>14</v>
      </c>
      <c r="AO37" s="12" t="s">
        <v>15</v>
      </c>
      <c r="AP37" s="16" t="s">
        <v>16</v>
      </c>
      <c r="AQ37" s="122" t="s">
        <v>17</v>
      </c>
      <c r="AR37" s="1"/>
      <c r="AS37" s="121" t="s">
        <v>27</v>
      </c>
      <c r="AT37" s="9" t="s">
        <v>9</v>
      </c>
      <c r="AU37" s="10" t="s">
        <v>10</v>
      </c>
      <c r="AV37" s="11" t="s">
        <v>11</v>
      </c>
      <c r="AW37" s="11" t="s">
        <v>12</v>
      </c>
      <c r="AX37" s="11" t="s">
        <v>13</v>
      </c>
      <c r="AY37" s="12" t="s">
        <v>14</v>
      </c>
      <c r="AZ37" s="12" t="s">
        <v>15</v>
      </c>
      <c r="BA37" s="16" t="s">
        <v>16</v>
      </c>
      <c r="BB37" s="122" t="s">
        <v>17</v>
      </c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5.75" customHeight="1" x14ac:dyDescent="0.2">
      <c r="A38" s="17"/>
      <c r="B38" s="19">
        <v>8</v>
      </c>
      <c r="C38" s="19">
        <v>6</v>
      </c>
      <c r="D38" s="20">
        <f t="shared" ref="D38:D41" si="65">ROUND(IF(COUNT(B38,C38)=2, 1.031*EXP(-0.035*(B38+10-C38)), ""), 2)</f>
        <v>0.68</v>
      </c>
      <c r="E38" s="21">
        <f t="shared" ref="E38:E41" si="66">2.5*ROUND(((0.98*($A$41*D38))/2.5), 0)</f>
        <v>0</v>
      </c>
      <c r="F38" s="21">
        <f t="shared" ref="F38:F41" si="67">2.5*ROUND(((1.02*($A$41*D38))/2.5), 0)</f>
        <v>0</v>
      </c>
      <c r="G38" s="22"/>
      <c r="H38" s="22"/>
      <c r="I38" s="25"/>
      <c r="J38" s="26" t="e">
        <f t="shared" ref="J38:J41" si="68">ROUND(G38/(ROUND(IF(COUNT(H38,I38)=2, 1.031*EXP(-0.035*(H38+10-I38)), ""), 2)),1)</f>
        <v>#VALUE!</v>
      </c>
      <c r="K38" s="1"/>
      <c r="L38" s="17"/>
      <c r="M38" s="19">
        <v>8</v>
      </c>
      <c r="N38" s="19">
        <v>6</v>
      </c>
      <c r="O38" s="20">
        <f t="shared" ref="O38:O42" si="69">ROUND(IF(COUNT(M38,N38)=2, 1.031*EXP(-0.035*(M38+10-N38)), ""), 2)</f>
        <v>0.68</v>
      </c>
      <c r="P38" s="21" t="e">
        <f t="shared" ref="P38:P42" si="70">2.5*ROUND(((0.98*($L$41*O38))/2.5), 0)</f>
        <v>#VALUE!</v>
      </c>
      <c r="Q38" s="21" t="e">
        <f t="shared" ref="Q38:Q42" si="71">2.5*ROUND(((1.02*($L$41*O38))/2.5), 0)</f>
        <v>#VALUE!</v>
      </c>
      <c r="R38" s="22"/>
      <c r="S38" s="22"/>
      <c r="T38" s="25"/>
      <c r="U38" s="26" t="e">
        <f t="shared" ref="U38:U42" si="72">ROUND(R38/(ROUND(IF(COUNT(S38,T38)=2, 1.031*EXP(-0.035*(S38+10-T38)), ""), 2)),1)</f>
        <v>#VALUE!</v>
      </c>
      <c r="V38" s="1"/>
      <c r="W38" s="17"/>
      <c r="X38" s="19">
        <v>6</v>
      </c>
      <c r="Y38" s="19">
        <v>6</v>
      </c>
      <c r="Z38" s="20">
        <f t="shared" ref="Z38:Z42" si="73">ROUND(IF(COUNT(X38,Y38)=2, 1.031*EXP(-0.035*(X38+10-Y38)), ""), 2)</f>
        <v>0.73</v>
      </c>
      <c r="AA38" s="21" t="e">
        <f t="shared" ref="AA38:AA42" si="74">2.5*ROUND(((0.98*($W$41*Z38))/2.5), 0)</f>
        <v>#VALUE!</v>
      </c>
      <c r="AB38" s="21" t="e">
        <f t="shared" ref="AB38:AB42" si="75">2.5*ROUND(((1.02*($W$41*Z38))/2.5), 0)</f>
        <v>#VALUE!</v>
      </c>
      <c r="AC38" s="22"/>
      <c r="AD38" s="22"/>
      <c r="AE38" s="25"/>
      <c r="AF38" s="26" t="e">
        <f t="shared" ref="AF38:AF41" si="76">ROUND(AC38/(ROUND(IF(COUNT(AD38,AE38)=2, 1.031*EXP(-0.035*(AD38+10-AE38)), ""), 2)),1)</f>
        <v>#VALUE!</v>
      </c>
      <c r="AG38" s="1"/>
      <c r="AH38" s="17"/>
      <c r="AI38" s="19">
        <v>6</v>
      </c>
      <c r="AJ38" s="19">
        <v>6</v>
      </c>
      <c r="AK38" s="20">
        <f t="shared" ref="AK38:AK43" si="77">ROUND(IF(COUNT(AI38,AJ38)=2, 1.031*EXP(-0.035*(AI38+10-AJ38)), ""), 2)</f>
        <v>0.73</v>
      </c>
      <c r="AL38" s="21" t="e">
        <f t="shared" ref="AL38:AL43" si="78">2.5*ROUND(((0.98*($AH$41*AK38))/2.5), 0)</f>
        <v>#VALUE!</v>
      </c>
      <c r="AM38" s="21" t="e">
        <f t="shared" ref="AM38:AM43" si="79">2.5*ROUND(((1.02*($AH$41*AK38))/2.5), 0)</f>
        <v>#VALUE!</v>
      </c>
      <c r="AN38" s="28"/>
      <c r="AO38" s="28"/>
      <c r="AP38" s="29"/>
      <c r="AQ38" s="26" t="e">
        <f t="shared" ref="AQ38:AQ43" si="80">ROUND(AN38/(ROUND(IF(COUNT(AO38,AP38)=2, 1.031*EXP(-0.035*(AO38+10-AP38)), ""), 2)),1)</f>
        <v>#VALUE!</v>
      </c>
      <c r="AR38" s="1"/>
      <c r="AS38" s="17"/>
      <c r="AT38" s="19">
        <v>6</v>
      </c>
      <c r="AU38" s="19">
        <v>6</v>
      </c>
      <c r="AV38" s="20">
        <f t="shared" ref="AV38:AV43" si="81">ROUND(IF(COUNT(AT38,AU38)=2, 1.031*EXP(-0.035*(AT38+10-AU38)), ""), 2)</f>
        <v>0.73</v>
      </c>
      <c r="AW38" s="21" t="e">
        <f t="shared" ref="AW38:AW43" si="82">2.5*ROUND(((0.98*($AH$41*AV38))/2.5), 0)</f>
        <v>#VALUE!</v>
      </c>
      <c r="AX38" s="21" t="e">
        <f t="shared" ref="AX38:AX43" si="83">2.5*ROUND(((1.02*($AH$41*AV38))/2.5), 0)</f>
        <v>#VALUE!</v>
      </c>
      <c r="AY38" s="28"/>
      <c r="AZ38" s="28"/>
      <c r="BA38" s="29"/>
      <c r="BB38" s="26" t="e">
        <f t="shared" ref="BB38:BB43" si="84">ROUND(AY38/(ROUND(IF(COUNT(AZ38,BA38)=2, 1.031*EXP(-0.035*(AZ38+10-BA38)), ""), 2)),1)</f>
        <v>#VALUE!</v>
      </c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5.75" customHeight="1" x14ac:dyDescent="0.2">
      <c r="A39" s="30" t="s">
        <v>61</v>
      </c>
      <c r="B39" s="37">
        <v>8</v>
      </c>
      <c r="C39" s="32">
        <v>7</v>
      </c>
      <c r="D39" s="33">
        <f t="shared" si="65"/>
        <v>0.7</v>
      </c>
      <c r="E39" s="21">
        <f t="shared" si="66"/>
        <v>0</v>
      </c>
      <c r="F39" s="21">
        <f t="shared" si="67"/>
        <v>0</v>
      </c>
      <c r="G39" s="34"/>
      <c r="H39" s="34"/>
      <c r="I39" s="36"/>
      <c r="J39" s="26" t="e">
        <f t="shared" si="68"/>
        <v>#VALUE!</v>
      </c>
      <c r="K39" s="1"/>
      <c r="L39" s="30" t="s">
        <v>61</v>
      </c>
      <c r="M39" s="37">
        <v>8</v>
      </c>
      <c r="N39" s="32">
        <v>7</v>
      </c>
      <c r="O39" s="33">
        <f t="shared" si="69"/>
        <v>0.7</v>
      </c>
      <c r="P39" s="21" t="e">
        <f t="shared" si="70"/>
        <v>#VALUE!</v>
      </c>
      <c r="Q39" s="21" t="e">
        <f t="shared" si="71"/>
        <v>#VALUE!</v>
      </c>
      <c r="R39" s="34"/>
      <c r="S39" s="34"/>
      <c r="T39" s="36"/>
      <c r="U39" s="26" t="e">
        <f t="shared" si="72"/>
        <v>#VALUE!</v>
      </c>
      <c r="V39" s="1"/>
      <c r="W39" s="30" t="s">
        <v>61</v>
      </c>
      <c r="X39" s="37">
        <v>6</v>
      </c>
      <c r="Y39" s="32">
        <v>7</v>
      </c>
      <c r="Z39" s="33">
        <f t="shared" si="73"/>
        <v>0.75</v>
      </c>
      <c r="AA39" s="21" t="e">
        <f t="shared" si="74"/>
        <v>#VALUE!</v>
      </c>
      <c r="AB39" s="21" t="e">
        <f t="shared" si="75"/>
        <v>#VALUE!</v>
      </c>
      <c r="AC39" s="34"/>
      <c r="AD39" s="34"/>
      <c r="AE39" s="36"/>
      <c r="AF39" s="26" t="e">
        <f t="shared" si="76"/>
        <v>#VALUE!</v>
      </c>
      <c r="AG39" s="1"/>
      <c r="AH39" s="30" t="s">
        <v>61</v>
      </c>
      <c r="AI39" s="37">
        <v>6</v>
      </c>
      <c r="AJ39" s="32">
        <v>7</v>
      </c>
      <c r="AK39" s="33">
        <f t="shared" si="77"/>
        <v>0.75</v>
      </c>
      <c r="AL39" s="21" t="e">
        <f t="shared" si="78"/>
        <v>#VALUE!</v>
      </c>
      <c r="AM39" s="21" t="e">
        <f t="shared" si="79"/>
        <v>#VALUE!</v>
      </c>
      <c r="AN39" s="38"/>
      <c r="AO39" s="38"/>
      <c r="AP39" s="43"/>
      <c r="AQ39" s="26" t="e">
        <f t="shared" si="80"/>
        <v>#VALUE!</v>
      </c>
      <c r="AR39" s="1"/>
      <c r="AS39" s="30" t="s">
        <v>61</v>
      </c>
      <c r="AT39" s="37">
        <v>6</v>
      </c>
      <c r="AU39" s="32">
        <v>7</v>
      </c>
      <c r="AV39" s="33">
        <f t="shared" si="81"/>
        <v>0.75</v>
      </c>
      <c r="AW39" s="21" t="e">
        <f t="shared" si="82"/>
        <v>#VALUE!</v>
      </c>
      <c r="AX39" s="21" t="e">
        <f t="shared" si="83"/>
        <v>#VALUE!</v>
      </c>
      <c r="AY39" s="38"/>
      <c r="AZ39" s="38"/>
      <c r="BA39" s="43"/>
      <c r="BB39" s="26" t="e">
        <f t="shared" si="84"/>
        <v>#VALUE!</v>
      </c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5.75" customHeight="1" x14ac:dyDescent="0.2">
      <c r="A40" s="41" t="s">
        <v>17</v>
      </c>
      <c r="B40" s="37">
        <v>8</v>
      </c>
      <c r="C40" s="32">
        <v>7</v>
      </c>
      <c r="D40" s="33">
        <f>ROUND(IF(COUNT(B40,C40)=2, 1.031*EXP(-0.035*(B40+10-C40)), ""), 2)</f>
        <v>0.7</v>
      </c>
      <c r="E40" s="21">
        <f t="shared" si="66"/>
        <v>0</v>
      </c>
      <c r="F40" s="21">
        <f t="shared" si="67"/>
        <v>0</v>
      </c>
      <c r="G40" s="34"/>
      <c r="H40" s="34"/>
      <c r="I40" s="36"/>
      <c r="J40" s="26" t="e">
        <f t="shared" si="68"/>
        <v>#VALUE!</v>
      </c>
      <c r="K40" s="1"/>
      <c r="L40" s="42" t="s">
        <v>17</v>
      </c>
      <c r="M40" s="37">
        <v>8</v>
      </c>
      <c r="N40" s="148">
        <v>8</v>
      </c>
      <c r="O40" s="33">
        <f t="shared" si="69"/>
        <v>0.73</v>
      </c>
      <c r="P40" s="21" t="e">
        <f t="shared" si="70"/>
        <v>#VALUE!</v>
      </c>
      <c r="Q40" s="21" t="e">
        <f t="shared" si="71"/>
        <v>#VALUE!</v>
      </c>
      <c r="R40" s="34"/>
      <c r="S40" s="34"/>
      <c r="T40" s="36"/>
      <c r="U40" s="26" t="e">
        <f t="shared" si="72"/>
        <v>#VALUE!</v>
      </c>
      <c r="V40" s="1"/>
      <c r="W40" s="42" t="s">
        <v>17</v>
      </c>
      <c r="X40" s="37">
        <v>6</v>
      </c>
      <c r="Y40" s="148">
        <v>8</v>
      </c>
      <c r="Z40" s="33">
        <f t="shared" si="73"/>
        <v>0.78</v>
      </c>
      <c r="AA40" s="21" t="e">
        <f t="shared" si="74"/>
        <v>#VALUE!</v>
      </c>
      <c r="AB40" s="21" t="e">
        <f t="shared" si="75"/>
        <v>#VALUE!</v>
      </c>
      <c r="AC40" s="34"/>
      <c r="AD40" s="34"/>
      <c r="AE40" s="36"/>
      <c r="AF40" s="26" t="e">
        <f t="shared" si="76"/>
        <v>#VALUE!</v>
      </c>
      <c r="AG40" s="1"/>
      <c r="AH40" s="42" t="s">
        <v>17</v>
      </c>
      <c r="AI40" s="37">
        <v>6</v>
      </c>
      <c r="AJ40" s="148">
        <v>8</v>
      </c>
      <c r="AK40" s="33">
        <f t="shared" si="77"/>
        <v>0.78</v>
      </c>
      <c r="AL40" s="21" t="e">
        <f t="shared" si="78"/>
        <v>#VALUE!</v>
      </c>
      <c r="AM40" s="21" t="e">
        <f t="shared" si="79"/>
        <v>#VALUE!</v>
      </c>
      <c r="AN40" s="38"/>
      <c r="AO40" s="38"/>
      <c r="AP40" s="43"/>
      <c r="AQ40" s="26" t="e">
        <f t="shared" si="80"/>
        <v>#VALUE!</v>
      </c>
      <c r="AR40" s="1"/>
      <c r="AS40" s="42" t="s">
        <v>17</v>
      </c>
      <c r="AT40" s="37">
        <v>6</v>
      </c>
      <c r="AU40" s="148">
        <v>8</v>
      </c>
      <c r="AV40" s="33">
        <f t="shared" si="81"/>
        <v>0.78</v>
      </c>
      <c r="AW40" s="21" t="e">
        <f t="shared" si="82"/>
        <v>#VALUE!</v>
      </c>
      <c r="AX40" s="21" t="e">
        <f t="shared" si="83"/>
        <v>#VALUE!</v>
      </c>
      <c r="AY40" s="38"/>
      <c r="AZ40" s="38"/>
      <c r="BA40" s="43"/>
      <c r="BB40" s="26" t="e">
        <f t="shared" si="84"/>
        <v>#VALUE!</v>
      </c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5.75" customHeight="1" x14ac:dyDescent="0.2">
      <c r="A41" s="153"/>
      <c r="B41" s="46">
        <v>8</v>
      </c>
      <c r="C41" s="32">
        <v>7</v>
      </c>
      <c r="D41" s="33">
        <f t="shared" si="65"/>
        <v>0.7</v>
      </c>
      <c r="E41" s="21">
        <f t="shared" si="66"/>
        <v>0</v>
      </c>
      <c r="F41" s="21">
        <f t="shared" si="67"/>
        <v>0</v>
      </c>
      <c r="G41" s="34"/>
      <c r="H41" s="34"/>
      <c r="I41" s="36"/>
      <c r="J41" s="26" t="e">
        <f t="shared" si="68"/>
        <v>#VALUE!</v>
      </c>
      <c r="K41" s="1"/>
      <c r="L41" s="42" t="e">
        <f>AVERAGE(J38,J40,J41)</f>
        <v>#VALUE!</v>
      </c>
      <c r="M41" s="37">
        <v>8</v>
      </c>
      <c r="N41" s="32">
        <v>7</v>
      </c>
      <c r="O41" s="33">
        <f t="shared" si="69"/>
        <v>0.7</v>
      </c>
      <c r="P41" s="21" t="e">
        <f t="shared" si="70"/>
        <v>#VALUE!</v>
      </c>
      <c r="Q41" s="21" t="e">
        <f t="shared" si="71"/>
        <v>#VALUE!</v>
      </c>
      <c r="R41" s="34"/>
      <c r="S41" s="34"/>
      <c r="T41" s="36"/>
      <c r="U41" s="26" t="e">
        <f t="shared" si="72"/>
        <v>#VALUE!</v>
      </c>
      <c r="V41" s="1"/>
      <c r="W41" s="42" t="e">
        <f>AVERAGE(U38,U40,U41)</f>
        <v>#VALUE!</v>
      </c>
      <c r="X41" s="37">
        <v>6</v>
      </c>
      <c r="Y41" s="32">
        <v>7</v>
      </c>
      <c r="Z41" s="33">
        <f t="shared" si="73"/>
        <v>0.75</v>
      </c>
      <c r="AA41" s="21" t="e">
        <f t="shared" si="74"/>
        <v>#VALUE!</v>
      </c>
      <c r="AB41" s="21" t="e">
        <f t="shared" si="75"/>
        <v>#VALUE!</v>
      </c>
      <c r="AC41" s="34"/>
      <c r="AD41" s="34"/>
      <c r="AE41" s="36"/>
      <c r="AF41" s="26" t="e">
        <f t="shared" si="76"/>
        <v>#VALUE!</v>
      </c>
      <c r="AG41" s="1"/>
      <c r="AH41" s="42" t="e">
        <f>AVERAGE(AF38,AF40,AF41)</f>
        <v>#VALUE!</v>
      </c>
      <c r="AI41" s="37">
        <v>6</v>
      </c>
      <c r="AJ41" s="148">
        <v>7</v>
      </c>
      <c r="AK41" s="33">
        <f t="shared" si="77"/>
        <v>0.75</v>
      </c>
      <c r="AL41" s="21" t="e">
        <f t="shared" si="78"/>
        <v>#VALUE!</v>
      </c>
      <c r="AM41" s="21" t="e">
        <f t="shared" si="79"/>
        <v>#VALUE!</v>
      </c>
      <c r="AN41" s="34"/>
      <c r="AO41" s="34"/>
      <c r="AP41" s="52"/>
      <c r="AQ41" s="26" t="e">
        <f t="shared" si="80"/>
        <v>#VALUE!</v>
      </c>
      <c r="AR41" s="1"/>
      <c r="AS41" s="42" t="e">
        <f>AVERAGE(AQ38,AQ40,AQ41)</f>
        <v>#VALUE!</v>
      </c>
      <c r="AT41" s="37">
        <v>6</v>
      </c>
      <c r="AU41" s="148">
        <v>7</v>
      </c>
      <c r="AV41" s="33">
        <f t="shared" si="81"/>
        <v>0.75</v>
      </c>
      <c r="AW41" s="21" t="e">
        <f t="shared" si="82"/>
        <v>#VALUE!</v>
      </c>
      <c r="AX41" s="21" t="e">
        <f t="shared" si="83"/>
        <v>#VALUE!</v>
      </c>
      <c r="AY41" s="34"/>
      <c r="AZ41" s="34"/>
      <c r="BA41" s="52"/>
      <c r="BB41" s="26" t="e">
        <f t="shared" si="84"/>
        <v>#VALUE!</v>
      </c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5.75" customHeight="1" x14ac:dyDescent="0.2">
      <c r="A42" s="48"/>
      <c r="B42" s="49"/>
      <c r="C42" s="50"/>
      <c r="D42" s="33"/>
      <c r="E42" s="50"/>
      <c r="F42" s="50"/>
      <c r="G42" s="34"/>
      <c r="H42" s="34"/>
      <c r="I42" s="36"/>
      <c r="J42" s="26"/>
      <c r="K42" s="1"/>
      <c r="L42" s="51"/>
      <c r="M42" s="37">
        <v>8</v>
      </c>
      <c r="N42" s="32">
        <v>7</v>
      </c>
      <c r="O42" s="33">
        <f t="shared" si="69"/>
        <v>0.7</v>
      </c>
      <c r="P42" s="21" t="e">
        <f t="shared" si="70"/>
        <v>#VALUE!</v>
      </c>
      <c r="Q42" s="21" t="e">
        <f t="shared" si="71"/>
        <v>#VALUE!</v>
      </c>
      <c r="R42" s="34"/>
      <c r="S42" s="34"/>
      <c r="T42" s="36"/>
      <c r="U42" s="26" t="e">
        <f t="shared" si="72"/>
        <v>#VALUE!</v>
      </c>
      <c r="V42" s="1"/>
      <c r="W42" s="51"/>
      <c r="X42" s="37">
        <v>6</v>
      </c>
      <c r="Y42" s="32">
        <v>7</v>
      </c>
      <c r="Z42" s="33">
        <f t="shared" si="73"/>
        <v>0.75</v>
      </c>
      <c r="AA42" s="21" t="e">
        <f t="shared" si="74"/>
        <v>#VALUE!</v>
      </c>
      <c r="AB42" s="21" t="e">
        <f t="shared" si="75"/>
        <v>#VALUE!</v>
      </c>
      <c r="AC42" s="34"/>
      <c r="AD42" s="34"/>
      <c r="AE42" s="36"/>
      <c r="AF42" s="26"/>
      <c r="AG42" s="1"/>
      <c r="AH42" s="51"/>
      <c r="AI42" s="37">
        <v>6</v>
      </c>
      <c r="AJ42" s="32">
        <v>7</v>
      </c>
      <c r="AK42" s="33">
        <f t="shared" si="77"/>
        <v>0.75</v>
      </c>
      <c r="AL42" s="21" t="e">
        <f t="shared" si="78"/>
        <v>#VALUE!</v>
      </c>
      <c r="AM42" s="21" t="e">
        <f t="shared" si="79"/>
        <v>#VALUE!</v>
      </c>
      <c r="AN42" s="34"/>
      <c r="AO42" s="34"/>
      <c r="AP42" s="52"/>
      <c r="AQ42" s="26" t="e">
        <f t="shared" si="80"/>
        <v>#VALUE!</v>
      </c>
      <c r="AR42" s="1"/>
      <c r="AS42" s="51"/>
      <c r="AT42" s="37">
        <v>6</v>
      </c>
      <c r="AU42" s="32">
        <v>7</v>
      </c>
      <c r="AV42" s="33">
        <f t="shared" si="81"/>
        <v>0.75</v>
      </c>
      <c r="AW42" s="21" t="e">
        <f t="shared" si="82"/>
        <v>#VALUE!</v>
      </c>
      <c r="AX42" s="21" t="e">
        <f t="shared" si="83"/>
        <v>#VALUE!</v>
      </c>
      <c r="AY42" s="34"/>
      <c r="AZ42" s="34"/>
      <c r="BA42" s="52"/>
      <c r="BB42" s="26" t="e">
        <f t="shared" si="84"/>
        <v>#VALUE!</v>
      </c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5.75" customHeight="1" x14ac:dyDescent="0.2">
      <c r="A43" s="53"/>
      <c r="B43" s="49"/>
      <c r="C43" s="50"/>
      <c r="D43" s="33"/>
      <c r="E43" s="50"/>
      <c r="F43" s="50"/>
      <c r="G43" s="34"/>
      <c r="H43" s="34"/>
      <c r="I43" s="36"/>
      <c r="J43" s="26"/>
      <c r="K43" s="1"/>
      <c r="L43" s="53"/>
      <c r="M43" s="49"/>
      <c r="N43" s="50"/>
      <c r="O43" s="33"/>
      <c r="P43" s="50"/>
      <c r="Q43" s="50"/>
      <c r="R43" s="34"/>
      <c r="S43" s="34"/>
      <c r="T43" s="36"/>
      <c r="U43" s="26"/>
      <c r="V43" s="1"/>
      <c r="W43" s="53"/>
      <c r="X43" s="49"/>
      <c r="Y43" s="50"/>
      <c r="Z43" s="33"/>
      <c r="AA43" s="50"/>
      <c r="AB43" s="50"/>
      <c r="AC43" s="34"/>
      <c r="AD43" s="34"/>
      <c r="AE43" s="36"/>
      <c r="AF43" s="26"/>
      <c r="AG43" s="1"/>
      <c r="AH43" s="53"/>
      <c r="AI43" s="37">
        <v>6</v>
      </c>
      <c r="AJ43" s="32">
        <v>7</v>
      </c>
      <c r="AK43" s="33">
        <f t="shared" si="77"/>
        <v>0.75</v>
      </c>
      <c r="AL43" s="21" t="e">
        <f t="shared" si="78"/>
        <v>#VALUE!</v>
      </c>
      <c r="AM43" s="21" t="e">
        <f t="shared" si="79"/>
        <v>#VALUE!</v>
      </c>
      <c r="AN43" s="34"/>
      <c r="AO43" s="34"/>
      <c r="AP43" s="52"/>
      <c r="AQ43" s="26" t="e">
        <f t="shared" si="80"/>
        <v>#VALUE!</v>
      </c>
      <c r="AR43" s="1"/>
      <c r="AS43" s="53"/>
      <c r="AT43" s="37">
        <v>6</v>
      </c>
      <c r="AU43" s="32">
        <v>7</v>
      </c>
      <c r="AV43" s="33">
        <f t="shared" si="81"/>
        <v>0.75</v>
      </c>
      <c r="AW43" s="21" t="e">
        <f t="shared" si="82"/>
        <v>#VALUE!</v>
      </c>
      <c r="AX43" s="21" t="e">
        <f t="shared" si="83"/>
        <v>#VALUE!</v>
      </c>
      <c r="AY43" s="34"/>
      <c r="AZ43" s="34"/>
      <c r="BA43" s="52"/>
      <c r="BB43" s="26" t="e">
        <f t="shared" si="84"/>
        <v>#VALUE!</v>
      </c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5.75" customHeight="1" x14ac:dyDescent="0.2">
      <c r="A44" s="54"/>
      <c r="B44" s="49"/>
      <c r="C44" s="50"/>
      <c r="D44" s="33"/>
      <c r="E44" s="55"/>
      <c r="F44" s="55"/>
      <c r="G44" s="34"/>
      <c r="H44" s="34"/>
      <c r="I44" s="36"/>
      <c r="J44" s="26"/>
      <c r="K44" s="1"/>
      <c r="L44" s="54"/>
      <c r="M44" s="49"/>
      <c r="N44" s="50"/>
      <c r="O44" s="33"/>
      <c r="P44" s="55"/>
      <c r="Q44" s="55"/>
      <c r="R44" s="34"/>
      <c r="S44" s="34"/>
      <c r="T44" s="36"/>
      <c r="U44" s="26"/>
      <c r="V44" s="1"/>
      <c r="W44" s="54"/>
      <c r="X44" s="49"/>
      <c r="Y44" s="50"/>
      <c r="Z44" s="33"/>
      <c r="AA44" s="55"/>
      <c r="AB44" s="55"/>
      <c r="AC44" s="34"/>
      <c r="AD44" s="34"/>
      <c r="AE44" s="36"/>
      <c r="AF44" s="26"/>
      <c r="AG44" s="1"/>
      <c r="AH44" s="54"/>
      <c r="AI44" s="49"/>
      <c r="AJ44" s="50"/>
      <c r="AK44" s="33"/>
      <c r="AL44" s="55"/>
      <c r="AM44" s="55"/>
      <c r="AN44" s="34"/>
      <c r="AO44" s="34"/>
      <c r="AP44" s="52"/>
      <c r="AQ44" s="26"/>
      <c r="AR44" s="1"/>
      <c r="AS44" s="54"/>
      <c r="AT44" s="49"/>
      <c r="AU44" s="50"/>
      <c r="AV44" s="33"/>
      <c r="AW44" s="55"/>
      <c r="AX44" s="55"/>
      <c r="AY44" s="34"/>
      <c r="AZ44" s="34"/>
      <c r="BA44" s="52"/>
      <c r="BB44" s="26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.75" customHeight="1" x14ac:dyDescent="0.2">
      <c r="A45" s="59"/>
      <c r="B45" s="60">
        <v>12</v>
      </c>
      <c r="C45" s="61">
        <v>6</v>
      </c>
      <c r="D45" s="62">
        <f t="shared" ref="D45:D47" si="85">ROUND(IF(COUNT(B45,C45)=2, 1.031*EXP(-0.035*(B45+10-C45)), ""), 2)</f>
        <v>0.59</v>
      </c>
      <c r="E45" s="63">
        <f t="shared" ref="E45:E47" si="86">2.5*ROUND(((0.98*($A$48*D45))/2.5), 0)</f>
        <v>0</v>
      </c>
      <c r="F45" s="63">
        <f t="shared" ref="F45:F47" si="87">2.5*ROUND(((1.02*($A$48*D45))/2.5), 0)</f>
        <v>0</v>
      </c>
      <c r="G45" s="64"/>
      <c r="H45" s="65"/>
      <c r="I45" s="88"/>
      <c r="J45" s="26" t="e">
        <f t="shared" ref="J45:J48" si="88">ROUND(G45/(ROUND(IF(COUNT(H45,I45)=2, 1.031*EXP(-0.035*(H45+10-I45)), ""), 2)),1)</f>
        <v>#VALUE!</v>
      </c>
      <c r="K45" s="1"/>
      <c r="L45" s="59"/>
      <c r="M45" s="60">
        <v>12</v>
      </c>
      <c r="N45" s="61">
        <v>6</v>
      </c>
      <c r="O45" s="62">
        <f t="shared" ref="O45:O48" si="89">ROUND(IF(COUNT(M45,N45)=2, 1.031*EXP(-0.035*(M45+10-N45)), ""), 2)</f>
        <v>0.59</v>
      </c>
      <c r="P45" s="63" t="e">
        <f t="shared" ref="P45:P48" si="90">2.5*ROUND(((0.98*($L$48*O45))/2.5), 0)</f>
        <v>#VALUE!</v>
      </c>
      <c r="Q45" s="63" t="e">
        <f t="shared" ref="Q45:Q48" si="91">2.5*ROUND(((1.02*($L$48*O45))/2.5), 0)</f>
        <v>#VALUE!</v>
      </c>
      <c r="R45" s="64"/>
      <c r="S45" s="65"/>
      <c r="T45" s="88"/>
      <c r="U45" s="26" t="e">
        <f t="shared" ref="U45:U48" si="92">ROUND(R45/(ROUND(IF(COUNT(S45,T45)=2, 1.031*EXP(-0.035*(S45+10-T45)), ""), 2)),1)</f>
        <v>#VALUE!</v>
      </c>
      <c r="V45" s="1"/>
      <c r="W45" s="59"/>
      <c r="X45" s="60">
        <v>12</v>
      </c>
      <c r="Y45" s="61">
        <v>6</v>
      </c>
      <c r="Z45" s="62">
        <f t="shared" ref="Z45:Z49" si="93">ROUND(IF(COUNT(X45,Y45)=2, 1.031*EXP(-0.035*(X45+10-Y45)), ""), 2)</f>
        <v>0.59</v>
      </c>
      <c r="AA45" s="63" t="e">
        <f t="shared" ref="AA45:AA49" si="94">2.5*ROUND(((0.98*($W$48*Z45))/2.5), 0)</f>
        <v>#VALUE!</v>
      </c>
      <c r="AB45" s="63" t="e">
        <f t="shared" ref="AB45:AB49" si="95">2.5*ROUND(((1.02*($W$48*Z45))/2.5), 0)</f>
        <v>#VALUE!</v>
      </c>
      <c r="AC45" s="64"/>
      <c r="AD45" s="65"/>
      <c r="AE45" s="88"/>
      <c r="AF45" s="26" t="e">
        <f t="shared" ref="AF45:AF48" si="96">ROUND(AC45/(ROUND(IF(COUNT(AD45,AE45)=2, 1.031*EXP(-0.035*(AD45+10-AE45)), ""), 2)),1)</f>
        <v>#VALUE!</v>
      </c>
      <c r="AG45" s="1"/>
      <c r="AH45" s="59"/>
      <c r="AI45" s="60">
        <v>12</v>
      </c>
      <c r="AJ45" s="61">
        <v>7</v>
      </c>
      <c r="AK45" s="62">
        <f t="shared" ref="AK45:AK48" si="97">ROUND(IF(COUNT(AI45,AJ45)=2, 1.031*EXP(-0.035*(AI45+10-AJ45)), ""), 2)</f>
        <v>0.61</v>
      </c>
      <c r="AL45" s="63" t="e">
        <f t="shared" ref="AL45:AL48" si="98">2.5*ROUND(((0.98*($AH$48*AK45))/2.5), 0)</f>
        <v>#VALUE!</v>
      </c>
      <c r="AM45" s="63" t="e">
        <f t="shared" ref="AM45:AM48" si="99">2.5*ROUND(((1.02*($AH$48*AK45))/2.5), 0)</f>
        <v>#VALUE!</v>
      </c>
      <c r="AN45" s="64"/>
      <c r="AO45" s="65"/>
      <c r="AP45" s="90"/>
      <c r="AQ45" s="26" t="e">
        <f t="shared" ref="AQ45:AQ48" si="100">ROUND(AN45/(ROUND(IF(COUNT(AO45,AP45)=2, 1.031*EXP(-0.035*(AO45+10-AP45)), ""), 2)),1)</f>
        <v>#VALUE!</v>
      </c>
      <c r="AR45" s="1"/>
      <c r="AS45" s="59"/>
      <c r="AT45" s="60">
        <v>12</v>
      </c>
      <c r="AU45" s="61">
        <v>7</v>
      </c>
      <c r="AV45" s="62">
        <f t="shared" ref="AV45:AV48" si="101">ROUND(IF(COUNT(AT45,AU45)=2, 1.031*EXP(-0.035*(AT45+10-AU45)), ""), 2)</f>
        <v>0.61</v>
      </c>
      <c r="AW45" s="63" t="e">
        <f t="shared" ref="AW45:AW48" si="102">2.5*ROUND(((0.98*($AH$48*AV45))/2.5), 0)</f>
        <v>#VALUE!</v>
      </c>
      <c r="AX45" s="63" t="e">
        <f t="shared" ref="AX45:AX48" si="103">2.5*ROUND(((1.02*($AH$48*AV45))/2.5), 0)</f>
        <v>#VALUE!</v>
      </c>
      <c r="AY45" s="64"/>
      <c r="AZ45" s="65"/>
      <c r="BA45" s="90"/>
      <c r="BB45" s="26" t="e">
        <f t="shared" ref="BB45:BB48" si="104">ROUND(AY45/(ROUND(IF(COUNT(AZ45,BA45)=2, 1.031*EXP(-0.035*(AZ45+10-BA45)), ""), 2)),1)</f>
        <v>#VALUE!</v>
      </c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5.75" customHeight="1" x14ac:dyDescent="0.2">
      <c r="A46" s="92" t="s">
        <v>62</v>
      </c>
      <c r="B46" s="37">
        <v>12</v>
      </c>
      <c r="C46" s="32">
        <v>7</v>
      </c>
      <c r="D46" s="71">
        <f t="shared" si="85"/>
        <v>0.61</v>
      </c>
      <c r="E46" s="72">
        <f t="shared" si="86"/>
        <v>0</v>
      </c>
      <c r="F46" s="72">
        <f t="shared" si="87"/>
        <v>0</v>
      </c>
      <c r="G46" s="73"/>
      <c r="H46" s="34"/>
      <c r="I46" s="36"/>
      <c r="J46" s="26" t="e">
        <f t="shared" si="88"/>
        <v>#VALUE!</v>
      </c>
      <c r="K46" s="1"/>
      <c r="L46" s="92" t="s">
        <v>62</v>
      </c>
      <c r="M46" s="37">
        <v>12</v>
      </c>
      <c r="N46" s="32">
        <v>7</v>
      </c>
      <c r="O46" s="71">
        <f t="shared" si="89"/>
        <v>0.61</v>
      </c>
      <c r="P46" s="72" t="e">
        <f t="shared" si="90"/>
        <v>#VALUE!</v>
      </c>
      <c r="Q46" s="72" t="e">
        <f t="shared" si="91"/>
        <v>#VALUE!</v>
      </c>
      <c r="R46" s="73"/>
      <c r="S46" s="34"/>
      <c r="T46" s="36"/>
      <c r="U46" s="26" t="e">
        <f t="shared" si="92"/>
        <v>#VALUE!</v>
      </c>
      <c r="V46" s="1"/>
      <c r="W46" s="92" t="s">
        <v>62</v>
      </c>
      <c r="X46" s="37">
        <v>12</v>
      </c>
      <c r="Y46" s="32">
        <v>7</v>
      </c>
      <c r="Z46" s="71">
        <f t="shared" si="93"/>
        <v>0.61</v>
      </c>
      <c r="AA46" s="72" t="e">
        <f t="shared" si="94"/>
        <v>#VALUE!</v>
      </c>
      <c r="AB46" s="72" t="e">
        <f t="shared" si="95"/>
        <v>#VALUE!</v>
      </c>
      <c r="AC46" s="73"/>
      <c r="AD46" s="34"/>
      <c r="AE46" s="36"/>
      <c r="AF46" s="26" t="e">
        <f t="shared" si="96"/>
        <v>#VALUE!</v>
      </c>
      <c r="AG46" s="1"/>
      <c r="AH46" s="92" t="s">
        <v>62</v>
      </c>
      <c r="AI46" s="37">
        <v>12</v>
      </c>
      <c r="AJ46" s="32">
        <v>8</v>
      </c>
      <c r="AK46" s="71">
        <f t="shared" si="97"/>
        <v>0.63</v>
      </c>
      <c r="AL46" s="72" t="e">
        <f t="shared" si="98"/>
        <v>#VALUE!</v>
      </c>
      <c r="AM46" s="72" t="e">
        <f t="shared" si="99"/>
        <v>#VALUE!</v>
      </c>
      <c r="AN46" s="73"/>
      <c r="AO46" s="34"/>
      <c r="AP46" s="52"/>
      <c r="AQ46" s="26" t="e">
        <f t="shared" si="100"/>
        <v>#VALUE!</v>
      </c>
      <c r="AR46" s="1"/>
      <c r="AS46" s="92" t="s">
        <v>62</v>
      </c>
      <c r="AT46" s="37">
        <v>12</v>
      </c>
      <c r="AU46" s="32">
        <v>8</v>
      </c>
      <c r="AV46" s="71">
        <f t="shared" si="101"/>
        <v>0.63</v>
      </c>
      <c r="AW46" s="72" t="e">
        <f t="shared" si="102"/>
        <v>#VALUE!</v>
      </c>
      <c r="AX46" s="72" t="e">
        <f t="shared" si="103"/>
        <v>#VALUE!</v>
      </c>
      <c r="AY46" s="73"/>
      <c r="AZ46" s="34"/>
      <c r="BA46" s="52"/>
      <c r="BB46" s="26" t="e">
        <f t="shared" si="104"/>
        <v>#VALUE!</v>
      </c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5.75" customHeight="1" x14ac:dyDescent="0.2">
      <c r="A47" s="41" t="s">
        <v>17</v>
      </c>
      <c r="B47" s="37">
        <v>12</v>
      </c>
      <c r="C47" s="32">
        <v>7</v>
      </c>
      <c r="D47" s="71">
        <f t="shared" si="85"/>
        <v>0.61</v>
      </c>
      <c r="E47" s="72">
        <f t="shared" si="86"/>
        <v>0</v>
      </c>
      <c r="F47" s="72">
        <f t="shared" si="87"/>
        <v>0</v>
      </c>
      <c r="G47" s="73"/>
      <c r="H47" s="34"/>
      <c r="I47" s="36"/>
      <c r="J47" s="26" t="e">
        <f t="shared" si="88"/>
        <v>#VALUE!</v>
      </c>
      <c r="K47" s="1"/>
      <c r="L47" s="42" t="s">
        <v>17</v>
      </c>
      <c r="M47" s="37">
        <v>12</v>
      </c>
      <c r="N47" s="32">
        <v>7</v>
      </c>
      <c r="O47" s="71">
        <f t="shared" si="89"/>
        <v>0.61</v>
      </c>
      <c r="P47" s="72" t="e">
        <f t="shared" si="90"/>
        <v>#VALUE!</v>
      </c>
      <c r="Q47" s="72" t="e">
        <f t="shared" si="91"/>
        <v>#VALUE!</v>
      </c>
      <c r="R47" s="73"/>
      <c r="S47" s="34"/>
      <c r="T47" s="36"/>
      <c r="U47" s="26" t="e">
        <f t="shared" si="92"/>
        <v>#VALUE!</v>
      </c>
      <c r="V47" s="1"/>
      <c r="W47" s="42" t="s">
        <v>17</v>
      </c>
      <c r="X47" s="37">
        <v>12</v>
      </c>
      <c r="Y47" s="32">
        <v>8</v>
      </c>
      <c r="Z47" s="71">
        <f t="shared" si="93"/>
        <v>0.63</v>
      </c>
      <c r="AA47" s="72" t="e">
        <f t="shared" si="94"/>
        <v>#VALUE!</v>
      </c>
      <c r="AB47" s="72" t="e">
        <f t="shared" si="95"/>
        <v>#VALUE!</v>
      </c>
      <c r="AC47" s="73"/>
      <c r="AD47" s="34"/>
      <c r="AE47" s="36"/>
      <c r="AF47" s="26" t="e">
        <f t="shared" si="96"/>
        <v>#VALUE!</v>
      </c>
      <c r="AG47" s="1"/>
      <c r="AH47" s="42" t="s">
        <v>17</v>
      </c>
      <c r="AI47" s="37">
        <v>12</v>
      </c>
      <c r="AJ47" s="32">
        <v>9</v>
      </c>
      <c r="AK47" s="71">
        <f t="shared" si="97"/>
        <v>0.65</v>
      </c>
      <c r="AL47" s="72" t="e">
        <f t="shared" si="98"/>
        <v>#VALUE!</v>
      </c>
      <c r="AM47" s="72" t="e">
        <f t="shared" si="99"/>
        <v>#VALUE!</v>
      </c>
      <c r="AN47" s="73"/>
      <c r="AO47" s="34"/>
      <c r="AP47" s="52"/>
      <c r="AQ47" s="26" t="e">
        <f t="shared" si="100"/>
        <v>#VALUE!</v>
      </c>
      <c r="AR47" s="1"/>
      <c r="AS47" s="42" t="s">
        <v>17</v>
      </c>
      <c r="AT47" s="37">
        <v>12</v>
      </c>
      <c r="AU47" s="32">
        <v>9</v>
      </c>
      <c r="AV47" s="71">
        <f t="shared" si="101"/>
        <v>0.65</v>
      </c>
      <c r="AW47" s="72" t="e">
        <f t="shared" si="102"/>
        <v>#VALUE!</v>
      </c>
      <c r="AX47" s="72" t="e">
        <f t="shared" si="103"/>
        <v>#VALUE!</v>
      </c>
      <c r="AY47" s="73"/>
      <c r="AZ47" s="34"/>
      <c r="BA47" s="52"/>
      <c r="BB47" s="26" t="e">
        <f t="shared" si="104"/>
        <v>#VALUE!</v>
      </c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5.75" customHeight="1" x14ac:dyDescent="0.2">
      <c r="A48" s="309"/>
      <c r="B48" s="46"/>
      <c r="C48" s="32"/>
      <c r="D48" s="71"/>
      <c r="E48" s="72"/>
      <c r="F48" s="72"/>
      <c r="G48" s="73"/>
      <c r="H48" s="34"/>
      <c r="I48" s="36"/>
      <c r="J48" s="26" t="e">
        <f t="shared" si="88"/>
        <v>#VALUE!</v>
      </c>
      <c r="K48" s="1"/>
      <c r="L48" s="42" t="e">
        <f>AVERAGE(J45,J47,J48)</f>
        <v>#VALUE!</v>
      </c>
      <c r="M48" s="37">
        <v>12</v>
      </c>
      <c r="N48" s="32">
        <v>7</v>
      </c>
      <c r="O48" s="71">
        <f t="shared" si="89"/>
        <v>0.61</v>
      </c>
      <c r="P48" s="72" t="e">
        <f t="shared" si="90"/>
        <v>#VALUE!</v>
      </c>
      <c r="Q48" s="72" t="e">
        <f t="shared" si="91"/>
        <v>#VALUE!</v>
      </c>
      <c r="R48" s="73"/>
      <c r="S48" s="34"/>
      <c r="T48" s="36"/>
      <c r="U48" s="26" t="e">
        <f t="shared" si="92"/>
        <v>#VALUE!</v>
      </c>
      <c r="V48" s="1"/>
      <c r="W48" s="42" t="e">
        <f>AVERAGE(U45,U47,U48)</f>
        <v>#VALUE!</v>
      </c>
      <c r="X48" s="37">
        <v>12</v>
      </c>
      <c r="Y48" s="32">
        <v>8</v>
      </c>
      <c r="Z48" s="71">
        <f t="shared" si="93"/>
        <v>0.63</v>
      </c>
      <c r="AA48" s="72" t="e">
        <f t="shared" si="94"/>
        <v>#VALUE!</v>
      </c>
      <c r="AB48" s="72" t="e">
        <f t="shared" si="95"/>
        <v>#VALUE!</v>
      </c>
      <c r="AC48" s="73"/>
      <c r="AD48" s="34"/>
      <c r="AE48" s="36"/>
      <c r="AF48" s="26" t="e">
        <f t="shared" si="96"/>
        <v>#VALUE!</v>
      </c>
      <c r="AG48" s="1"/>
      <c r="AH48" s="42" t="e">
        <f>AVERAGE(AF45,AF47,AF48)</f>
        <v>#VALUE!</v>
      </c>
      <c r="AI48" s="37">
        <v>12</v>
      </c>
      <c r="AJ48" s="32">
        <v>8</v>
      </c>
      <c r="AK48" s="71">
        <f t="shared" si="97"/>
        <v>0.63</v>
      </c>
      <c r="AL48" s="72" t="e">
        <f t="shared" si="98"/>
        <v>#VALUE!</v>
      </c>
      <c r="AM48" s="72" t="e">
        <f t="shared" si="99"/>
        <v>#VALUE!</v>
      </c>
      <c r="AN48" s="73"/>
      <c r="AO48" s="34"/>
      <c r="AP48" s="52"/>
      <c r="AQ48" s="26" t="e">
        <f t="shared" si="100"/>
        <v>#VALUE!</v>
      </c>
      <c r="AR48" s="1"/>
      <c r="AS48" s="42" t="e">
        <f>AVERAGE(AQ45,AQ47,AQ48)</f>
        <v>#VALUE!</v>
      </c>
      <c r="AT48" s="37">
        <v>12</v>
      </c>
      <c r="AU48" s="32">
        <v>8</v>
      </c>
      <c r="AV48" s="71">
        <f t="shared" si="101"/>
        <v>0.63</v>
      </c>
      <c r="AW48" s="72" t="e">
        <f t="shared" si="102"/>
        <v>#VALUE!</v>
      </c>
      <c r="AX48" s="72" t="e">
        <f t="shared" si="103"/>
        <v>#VALUE!</v>
      </c>
      <c r="AY48" s="73"/>
      <c r="AZ48" s="34"/>
      <c r="BA48" s="52"/>
      <c r="BB48" s="26" t="e">
        <f t="shared" si="104"/>
        <v>#VALUE!</v>
      </c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5.75" customHeight="1" x14ac:dyDescent="0.2">
      <c r="A49" s="131"/>
      <c r="B49" s="49"/>
      <c r="C49" s="50"/>
      <c r="D49" s="33"/>
      <c r="E49" s="21"/>
      <c r="F49" s="21"/>
      <c r="G49" s="34"/>
      <c r="H49" s="34"/>
      <c r="I49" s="36"/>
      <c r="J49" s="26"/>
      <c r="K49" s="1"/>
      <c r="L49" s="53"/>
      <c r="M49" s="49"/>
      <c r="N49" s="50"/>
      <c r="O49" s="33"/>
      <c r="P49" s="21"/>
      <c r="Q49" s="21"/>
      <c r="R49" s="34"/>
      <c r="S49" s="34"/>
      <c r="T49" s="36"/>
      <c r="U49" s="26"/>
      <c r="V49" s="1"/>
      <c r="W49" s="53"/>
      <c r="X49" s="49"/>
      <c r="Y49" s="50"/>
      <c r="Z49" s="71" t="e">
        <f t="shared" si="93"/>
        <v>#VALUE!</v>
      </c>
      <c r="AA49" s="72" t="e">
        <f t="shared" si="94"/>
        <v>#VALUE!</v>
      </c>
      <c r="AB49" s="72" t="e">
        <f t="shared" si="95"/>
        <v>#VALUE!</v>
      </c>
      <c r="AC49" s="34"/>
      <c r="AD49" s="34"/>
      <c r="AE49" s="36"/>
      <c r="AF49" s="26"/>
      <c r="AG49" s="1"/>
      <c r="AH49" s="53"/>
      <c r="AI49" s="49"/>
      <c r="AJ49" s="50"/>
      <c r="AK49" s="71"/>
      <c r="AL49" s="72"/>
      <c r="AM49" s="72"/>
      <c r="AN49" s="34"/>
      <c r="AO49" s="34"/>
      <c r="AP49" s="52"/>
      <c r="AQ49" s="26"/>
      <c r="AR49" s="1"/>
      <c r="AS49" s="53"/>
      <c r="AT49" s="49"/>
      <c r="AU49" s="50"/>
      <c r="AV49" s="71"/>
      <c r="AW49" s="72"/>
      <c r="AX49" s="72"/>
      <c r="AY49" s="34"/>
      <c r="AZ49" s="34"/>
      <c r="BA49" s="52"/>
      <c r="BB49" s="26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5.75" customHeight="1" x14ac:dyDescent="0.2">
      <c r="A50" s="51"/>
      <c r="B50" s="49"/>
      <c r="C50" s="50"/>
      <c r="D50" s="33"/>
      <c r="E50" s="55"/>
      <c r="F50" s="55"/>
      <c r="G50" s="34"/>
      <c r="H50" s="34"/>
      <c r="I50" s="36"/>
      <c r="J50" s="26"/>
      <c r="K50" s="1"/>
      <c r="L50" s="51"/>
      <c r="M50" s="49"/>
      <c r="N50" s="50"/>
      <c r="O50" s="33"/>
      <c r="P50" s="55"/>
      <c r="Q50" s="55"/>
      <c r="R50" s="34"/>
      <c r="S50" s="34"/>
      <c r="T50" s="36"/>
      <c r="U50" s="26"/>
      <c r="V50" s="1"/>
      <c r="W50" s="51"/>
      <c r="X50" s="49"/>
      <c r="Y50" s="50"/>
      <c r="Z50" s="33"/>
      <c r="AA50" s="55"/>
      <c r="AB50" s="55"/>
      <c r="AC50" s="34"/>
      <c r="AD50" s="34"/>
      <c r="AE50" s="36"/>
      <c r="AF50" s="26"/>
      <c r="AG50" s="1"/>
      <c r="AH50" s="51"/>
      <c r="AI50" s="49"/>
      <c r="AJ50" s="50"/>
      <c r="AK50" s="33"/>
      <c r="AL50" s="55"/>
      <c r="AM50" s="55"/>
      <c r="AN50" s="34"/>
      <c r="AO50" s="34"/>
      <c r="AP50" s="52"/>
      <c r="AQ50" s="26"/>
      <c r="AR50" s="1"/>
      <c r="AS50" s="51"/>
      <c r="AT50" s="49"/>
      <c r="AU50" s="50"/>
      <c r="AV50" s="33"/>
      <c r="AW50" s="55"/>
      <c r="AX50" s="55"/>
      <c r="AY50" s="34"/>
      <c r="AZ50" s="34"/>
      <c r="BA50" s="52"/>
      <c r="BB50" s="26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5.75" customHeight="1" x14ac:dyDescent="0.2">
      <c r="A51" s="59"/>
      <c r="B51" s="60">
        <v>10</v>
      </c>
      <c r="C51" s="61">
        <v>6</v>
      </c>
      <c r="D51" s="62">
        <f t="shared" ref="D51:D53" si="105">ROUND(IF(COUNT(B51,C51)=2, 1.031*EXP(-0.035*(B51+10-C51)), ""), 2)</f>
        <v>0.63</v>
      </c>
      <c r="E51" s="63">
        <f t="shared" ref="E51:E53" si="106">2.5*ROUND(((0.98*($A$54*D51))/2.5), 0)</f>
        <v>0</v>
      </c>
      <c r="F51" s="420">
        <f>2.5*ROUND(((1.02*($A$54*D51))/2.5), 0)</f>
        <v>0</v>
      </c>
      <c r="G51" s="64"/>
      <c r="H51" s="65"/>
      <c r="I51" s="88"/>
      <c r="J51" s="26" t="e">
        <f t="shared" ref="J51:J53" si="107">ROUND(G51/(ROUND(IF(COUNT(H51,I51)=2, 1.031*EXP(-0.035*(H51+10-I51)), ""), 2)),1)</f>
        <v>#VALUE!</v>
      </c>
      <c r="K51" s="1"/>
      <c r="L51" s="59"/>
      <c r="M51" s="60">
        <v>10</v>
      </c>
      <c r="N51" s="61">
        <v>6</v>
      </c>
      <c r="O51" s="62">
        <f t="shared" ref="O51:O54" si="108">ROUND(IF(COUNT(M51,N51)=2, 1.031*EXP(-0.035*(M51+10-N51)), ""), 2)</f>
        <v>0.63</v>
      </c>
      <c r="P51" s="63" t="e">
        <f t="shared" ref="P51:P54" si="109">2.5*ROUND(((0.98*($L$54*O51))/2.5), 0)</f>
        <v>#VALUE!</v>
      </c>
      <c r="Q51" s="63" t="e">
        <f t="shared" ref="Q51:Q54" si="110">2.5*ROUND(((1.02*($L$54*O51))/2.5), 0)</f>
        <v>#VALUE!</v>
      </c>
      <c r="R51" s="64"/>
      <c r="S51" s="65"/>
      <c r="T51" s="88"/>
      <c r="U51" s="26" t="e">
        <f t="shared" ref="U51:U54" si="111">ROUND(R51/(ROUND(IF(COUNT(S51,T51)=2, 1.031*EXP(-0.035*(S51+10-T51)), ""), 2)),1)</f>
        <v>#VALUE!</v>
      </c>
      <c r="V51" s="1"/>
      <c r="W51" s="59"/>
      <c r="X51" s="60">
        <v>10</v>
      </c>
      <c r="Y51" s="61">
        <v>6</v>
      </c>
      <c r="Z51" s="62">
        <f t="shared" ref="Z51:Z54" si="112">ROUND(IF(COUNT(X51,Y51)=2, 1.031*EXP(-0.035*(X51+10-Y51)), ""), 2)</f>
        <v>0.63</v>
      </c>
      <c r="AA51" s="63" t="e">
        <f t="shared" ref="AA51:AA54" si="113">2.5*ROUND(((0.98*($W$54*Z51))/2.5), 0)</f>
        <v>#VALUE!</v>
      </c>
      <c r="AB51" s="63" t="e">
        <f t="shared" ref="AB51:AB54" si="114">2.5*ROUND(((1.02*($W$54*Z51))/2.5), 0)</f>
        <v>#VALUE!</v>
      </c>
      <c r="AC51" s="64"/>
      <c r="AD51" s="65"/>
      <c r="AE51" s="88"/>
      <c r="AF51" s="26" t="e">
        <f t="shared" ref="AF51:AF54" si="115">ROUND(AC51/(ROUND(IF(COUNT(AD51,AE51)=2, 1.031*EXP(-0.035*(AD51+10-AE51)), ""), 2)),1)</f>
        <v>#VALUE!</v>
      </c>
      <c r="AG51" s="1"/>
      <c r="AH51" s="59"/>
      <c r="AI51" s="60">
        <v>10</v>
      </c>
      <c r="AJ51" s="61">
        <v>6</v>
      </c>
      <c r="AK51" s="62">
        <f t="shared" ref="AK51:AK54" si="116">ROUND(IF(COUNT(AI51,AJ51)=2, 1.031*EXP(-0.035*(AI51+10-AJ51)), ""), 2)</f>
        <v>0.63</v>
      </c>
      <c r="AL51" s="63" t="e">
        <f t="shared" ref="AL51:AL54" si="117">2.5*ROUND(((0.98*($AH$54*AK51))/2.5), 0)</f>
        <v>#VALUE!</v>
      </c>
      <c r="AM51" s="63" t="e">
        <f t="shared" ref="AM51:AM54" si="118">2.5*ROUND(((1.02*($AH$54*AK51))/2.5), 0)</f>
        <v>#VALUE!</v>
      </c>
      <c r="AN51" s="64"/>
      <c r="AO51" s="65"/>
      <c r="AP51" s="90"/>
      <c r="AQ51" s="26" t="e">
        <f t="shared" ref="AQ51:AQ54" si="119">ROUND(AN51/(ROUND(IF(COUNT(AO51,AP51)=2, 1.031*EXP(-0.035*(AO51+10-AP51)), ""), 2)),1)</f>
        <v>#VALUE!</v>
      </c>
      <c r="AR51" s="1"/>
      <c r="AS51" s="59"/>
      <c r="AT51" s="60">
        <v>10</v>
      </c>
      <c r="AU51" s="61">
        <v>6</v>
      </c>
      <c r="AV51" s="62">
        <f t="shared" ref="AV51:AV54" si="120">ROUND(IF(COUNT(AT51,AU51)=2, 1.031*EXP(-0.035*(AT51+10-AU51)), ""), 2)</f>
        <v>0.63</v>
      </c>
      <c r="AW51" s="63" t="e">
        <f t="shared" ref="AW51:AW54" si="121">2.5*ROUND(((0.98*($AH$54*AV51))/2.5), 0)</f>
        <v>#VALUE!</v>
      </c>
      <c r="AX51" s="63" t="e">
        <f t="shared" ref="AX51:AX54" si="122">2.5*ROUND(((1.02*($AH$54*AV51))/2.5), 0)</f>
        <v>#VALUE!</v>
      </c>
      <c r="AY51" s="64"/>
      <c r="AZ51" s="65"/>
      <c r="BA51" s="90"/>
      <c r="BB51" s="26" t="e">
        <f t="shared" ref="BB51:BB54" si="123">ROUND(AY51/(ROUND(IF(COUNT(AZ51,BA51)=2, 1.031*EXP(-0.035*(AZ51+10-BA51)), ""), 2)),1)</f>
        <v>#VALUE!</v>
      </c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5.75" customHeight="1" x14ac:dyDescent="0.2">
      <c r="A52" s="92" t="s">
        <v>63</v>
      </c>
      <c r="B52" s="37">
        <v>10</v>
      </c>
      <c r="C52" s="32">
        <v>7</v>
      </c>
      <c r="D52" s="71">
        <f t="shared" si="105"/>
        <v>0.65</v>
      </c>
      <c r="E52" s="72">
        <f t="shared" si="106"/>
        <v>0</v>
      </c>
      <c r="F52" s="419">
        <f>2.5*ROUND(((1.02*($A$54*D52))/2.5), 0)</f>
        <v>0</v>
      </c>
      <c r="G52" s="73"/>
      <c r="H52" s="34"/>
      <c r="I52" s="36"/>
      <c r="J52" s="26" t="e">
        <f t="shared" si="107"/>
        <v>#VALUE!</v>
      </c>
      <c r="K52" s="1"/>
      <c r="L52" s="92" t="s">
        <v>63</v>
      </c>
      <c r="M52" s="37">
        <v>10</v>
      </c>
      <c r="N52" s="32">
        <v>7</v>
      </c>
      <c r="O52" s="71">
        <f t="shared" si="108"/>
        <v>0.65</v>
      </c>
      <c r="P52" s="72" t="e">
        <f t="shared" si="109"/>
        <v>#VALUE!</v>
      </c>
      <c r="Q52" s="72" t="e">
        <f t="shared" si="110"/>
        <v>#VALUE!</v>
      </c>
      <c r="R52" s="73"/>
      <c r="S52" s="34"/>
      <c r="T52" s="36"/>
      <c r="U52" s="26" t="e">
        <f t="shared" si="111"/>
        <v>#VALUE!</v>
      </c>
      <c r="V52" s="1"/>
      <c r="W52" s="92" t="s">
        <v>63</v>
      </c>
      <c r="X52" s="37">
        <v>10</v>
      </c>
      <c r="Y52" s="32">
        <v>7</v>
      </c>
      <c r="Z52" s="71">
        <f t="shared" si="112"/>
        <v>0.65</v>
      </c>
      <c r="AA52" s="72" t="e">
        <f t="shared" si="113"/>
        <v>#VALUE!</v>
      </c>
      <c r="AB52" s="72" t="e">
        <f t="shared" si="114"/>
        <v>#VALUE!</v>
      </c>
      <c r="AC52" s="73"/>
      <c r="AD52" s="34"/>
      <c r="AE52" s="36"/>
      <c r="AF52" s="26" t="e">
        <f t="shared" si="115"/>
        <v>#VALUE!</v>
      </c>
      <c r="AG52" s="1"/>
      <c r="AH52" s="92" t="s">
        <v>63</v>
      </c>
      <c r="AI52" s="37">
        <v>10</v>
      </c>
      <c r="AJ52" s="32">
        <v>7</v>
      </c>
      <c r="AK52" s="71">
        <f t="shared" si="116"/>
        <v>0.65</v>
      </c>
      <c r="AL52" s="72" t="e">
        <f t="shared" si="117"/>
        <v>#VALUE!</v>
      </c>
      <c r="AM52" s="72" t="e">
        <f t="shared" si="118"/>
        <v>#VALUE!</v>
      </c>
      <c r="AN52" s="73"/>
      <c r="AO52" s="34"/>
      <c r="AP52" s="52"/>
      <c r="AQ52" s="26" t="e">
        <f t="shared" si="119"/>
        <v>#VALUE!</v>
      </c>
      <c r="AR52" s="1"/>
      <c r="AS52" s="92" t="s">
        <v>63</v>
      </c>
      <c r="AT52" s="37">
        <v>10</v>
      </c>
      <c r="AU52" s="32">
        <v>7</v>
      </c>
      <c r="AV52" s="71">
        <f t="shared" si="120"/>
        <v>0.65</v>
      </c>
      <c r="AW52" s="72" t="e">
        <f t="shared" si="121"/>
        <v>#VALUE!</v>
      </c>
      <c r="AX52" s="72" t="e">
        <f t="shared" si="122"/>
        <v>#VALUE!</v>
      </c>
      <c r="AY52" s="73"/>
      <c r="AZ52" s="34"/>
      <c r="BA52" s="52"/>
      <c r="BB52" s="26" t="e">
        <f t="shared" si="123"/>
        <v>#VALUE!</v>
      </c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5.75" customHeight="1" x14ac:dyDescent="0.2">
      <c r="A53" s="41" t="s">
        <v>17</v>
      </c>
      <c r="B53" s="37">
        <v>10</v>
      </c>
      <c r="C53" s="32">
        <v>7</v>
      </c>
      <c r="D53" s="71">
        <f t="shared" si="105"/>
        <v>0.65</v>
      </c>
      <c r="E53" s="72">
        <f t="shared" si="106"/>
        <v>0</v>
      </c>
      <c r="F53" s="419">
        <f>2.5*ROUND(((1.02*($A$54*D53))/2.5), 0)</f>
        <v>0</v>
      </c>
      <c r="G53" s="73"/>
      <c r="H53" s="34"/>
      <c r="I53" s="36"/>
      <c r="J53" s="26" t="e">
        <f t="shared" si="107"/>
        <v>#VALUE!</v>
      </c>
      <c r="K53" s="1"/>
      <c r="L53" s="42" t="s">
        <v>17</v>
      </c>
      <c r="M53" s="37">
        <v>10</v>
      </c>
      <c r="N53" s="32">
        <v>8</v>
      </c>
      <c r="O53" s="71">
        <f t="shared" si="108"/>
        <v>0.68</v>
      </c>
      <c r="P53" s="72" t="e">
        <f t="shared" si="109"/>
        <v>#VALUE!</v>
      </c>
      <c r="Q53" s="72" t="e">
        <f t="shared" si="110"/>
        <v>#VALUE!</v>
      </c>
      <c r="R53" s="73"/>
      <c r="S53" s="34"/>
      <c r="T53" s="36"/>
      <c r="U53" s="26" t="e">
        <f t="shared" si="111"/>
        <v>#VALUE!</v>
      </c>
      <c r="V53" s="1"/>
      <c r="W53" s="42" t="s">
        <v>17</v>
      </c>
      <c r="X53" s="37">
        <v>10</v>
      </c>
      <c r="Y53" s="32">
        <v>8</v>
      </c>
      <c r="Z53" s="71">
        <f t="shared" si="112"/>
        <v>0.68</v>
      </c>
      <c r="AA53" s="72" t="e">
        <f t="shared" si="113"/>
        <v>#VALUE!</v>
      </c>
      <c r="AB53" s="72" t="e">
        <f t="shared" si="114"/>
        <v>#VALUE!</v>
      </c>
      <c r="AC53" s="73"/>
      <c r="AD53" s="34"/>
      <c r="AE53" s="36"/>
      <c r="AF53" s="26" t="e">
        <f t="shared" si="115"/>
        <v>#VALUE!</v>
      </c>
      <c r="AG53" s="1"/>
      <c r="AH53" s="42" t="s">
        <v>17</v>
      </c>
      <c r="AI53" s="37">
        <v>10</v>
      </c>
      <c r="AJ53" s="32">
        <v>8</v>
      </c>
      <c r="AK53" s="71">
        <f t="shared" si="116"/>
        <v>0.68</v>
      </c>
      <c r="AL53" s="72" t="e">
        <f t="shared" si="117"/>
        <v>#VALUE!</v>
      </c>
      <c r="AM53" s="72" t="e">
        <f t="shared" si="118"/>
        <v>#VALUE!</v>
      </c>
      <c r="AN53" s="73"/>
      <c r="AO53" s="34"/>
      <c r="AP53" s="52"/>
      <c r="AQ53" s="26" t="e">
        <f t="shared" si="119"/>
        <v>#VALUE!</v>
      </c>
      <c r="AR53" s="1"/>
      <c r="AS53" s="42" t="s">
        <v>17</v>
      </c>
      <c r="AT53" s="37">
        <v>10</v>
      </c>
      <c r="AU53" s="32">
        <v>8</v>
      </c>
      <c r="AV53" s="71">
        <f t="shared" si="120"/>
        <v>0.68</v>
      </c>
      <c r="AW53" s="72" t="e">
        <f t="shared" si="121"/>
        <v>#VALUE!</v>
      </c>
      <c r="AX53" s="72" t="e">
        <f t="shared" si="122"/>
        <v>#VALUE!</v>
      </c>
      <c r="AY53" s="73"/>
      <c r="AZ53" s="34"/>
      <c r="BA53" s="52"/>
      <c r="BB53" s="26" t="e">
        <f t="shared" si="123"/>
        <v>#VALUE!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5.75" customHeight="1" x14ac:dyDescent="0.2">
      <c r="A54" s="153"/>
      <c r="B54" s="46"/>
      <c r="C54" s="32"/>
      <c r="D54" s="71"/>
      <c r="E54" s="72"/>
      <c r="F54" s="72"/>
      <c r="G54" s="73"/>
      <c r="H54" s="34"/>
      <c r="I54" s="36"/>
      <c r="J54" s="26"/>
      <c r="K54" s="1"/>
      <c r="L54" s="42" t="e">
        <f>AVERAGE(J51,J53,J54)</f>
        <v>#VALUE!</v>
      </c>
      <c r="M54" s="37">
        <v>10</v>
      </c>
      <c r="N54" s="32">
        <v>8</v>
      </c>
      <c r="O54" s="71">
        <f t="shared" si="108"/>
        <v>0.68</v>
      </c>
      <c r="P54" s="72" t="e">
        <f t="shared" si="109"/>
        <v>#VALUE!</v>
      </c>
      <c r="Q54" s="72" t="e">
        <f t="shared" si="110"/>
        <v>#VALUE!</v>
      </c>
      <c r="R54" s="73"/>
      <c r="S54" s="34"/>
      <c r="T54" s="36"/>
      <c r="U54" s="26" t="e">
        <f t="shared" si="111"/>
        <v>#VALUE!</v>
      </c>
      <c r="V54" s="1"/>
      <c r="W54" s="42" t="e">
        <f>AVERAGE(U51,U53,U54)</f>
        <v>#VALUE!</v>
      </c>
      <c r="X54" s="37">
        <v>10</v>
      </c>
      <c r="Y54" s="32">
        <v>8</v>
      </c>
      <c r="Z54" s="71">
        <f t="shared" si="112"/>
        <v>0.68</v>
      </c>
      <c r="AA54" s="72" t="e">
        <f t="shared" si="113"/>
        <v>#VALUE!</v>
      </c>
      <c r="AB54" s="72" t="e">
        <f t="shared" si="114"/>
        <v>#VALUE!</v>
      </c>
      <c r="AC54" s="73"/>
      <c r="AD54" s="34"/>
      <c r="AE54" s="36"/>
      <c r="AF54" s="26" t="e">
        <f t="shared" si="115"/>
        <v>#VALUE!</v>
      </c>
      <c r="AG54" s="1"/>
      <c r="AH54" s="42" t="e">
        <f>AVERAGE(AF51,AF53,AF54)</f>
        <v>#VALUE!</v>
      </c>
      <c r="AI54" s="37">
        <v>10</v>
      </c>
      <c r="AJ54" s="32">
        <v>8</v>
      </c>
      <c r="AK54" s="71">
        <f t="shared" si="116"/>
        <v>0.68</v>
      </c>
      <c r="AL54" s="72" t="e">
        <f t="shared" si="117"/>
        <v>#VALUE!</v>
      </c>
      <c r="AM54" s="72" t="e">
        <f t="shared" si="118"/>
        <v>#VALUE!</v>
      </c>
      <c r="AN54" s="73"/>
      <c r="AO54" s="34"/>
      <c r="AP54" s="52"/>
      <c r="AQ54" s="26" t="e">
        <f t="shared" si="119"/>
        <v>#VALUE!</v>
      </c>
      <c r="AR54" s="1"/>
      <c r="AS54" s="42" t="e">
        <f>AVERAGE(AQ51,AQ53,AQ54)</f>
        <v>#VALUE!</v>
      </c>
      <c r="AT54" s="37">
        <v>10</v>
      </c>
      <c r="AU54" s="32">
        <v>8</v>
      </c>
      <c r="AV54" s="71">
        <f t="shared" si="120"/>
        <v>0.68</v>
      </c>
      <c r="AW54" s="72" t="e">
        <f t="shared" si="121"/>
        <v>#VALUE!</v>
      </c>
      <c r="AX54" s="72" t="e">
        <f t="shared" si="122"/>
        <v>#VALUE!</v>
      </c>
      <c r="AY54" s="73"/>
      <c r="AZ54" s="34"/>
      <c r="BA54" s="52"/>
      <c r="BB54" s="26" t="e">
        <f t="shared" si="123"/>
        <v>#VALUE!</v>
      </c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5.75" customHeight="1" x14ac:dyDescent="0.2">
      <c r="A55" s="132"/>
      <c r="B55" s="49"/>
      <c r="C55" s="72"/>
      <c r="D55" s="33"/>
      <c r="E55" s="72"/>
      <c r="F55" s="72"/>
      <c r="G55" s="73"/>
      <c r="H55" s="34"/>
      <c r="I55" s="36"/>
      <c r="J55" s="26"/>
      <c r="K55" s="1"/>
      <c r="L55" s="133"/>
      <c r="M55" s="49"/>
      <c r="N55" s="72"/>
      <c r="O55" s="33"/>
      <c r="P55" s="72"/>
      <c r="Q55" s="72"/>
      <c r="R55" s="73"/>
      <c r="S55" s="34"/>
      <c r="T55" s="36"/>
      <c r="U55" s="26"/>
      <c r="V55" s="1"/>
      <c r="W55" s="133"/>
      <c r="X55" s="49"/>
      <c r="Y55" s="72"/>
      <c r="Z55" s="33"/>
      <c r="AA55" s="72"/>
      <c r="AB55" s="72"/>
      <c r="AC55" s="73"/>
      <c r="AD55" s="34"/>
      <c r="AE55" s="36"/>
      <c r="AF55" s="26"/>
      <c r="AG55" s="1"/>
      <c r="AH55" s="133"/>
      <c r="AI55" s="49"/>
      <c r="AJ55" s="72"/>
      <c r="AK55" s="33"/>
      <c r="AL55" s="72"/>
      <c r="AM55" s="72"/>
      <c r="AN55" s="73"/>
      <c r="AO55" s="34"/>
      <c r="AP55" s="52"/>
      <c r="AQ55" s="26"/>
      <c r="AR55" s="1"/>
      <c r="AS55" s="133"/>
      <c r="AT55" s="49"/>
      <c r="AU55" s="72"/>
      <c r="AV55" s="33"/>
      <c r="AW55" s="72"/>
      <c r="AX55" s="72"/>
      <c r="AY55" s="73"/>
      <c r="AZ55" s="34"/>
      <c r="BA55" s="52"/>
      <c r="BB55" s="26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5.75" customHeight="1" x14ac:dyDescent="0.2">
      <c r="A56" s="139"/>
      <c r="B56" s="135"/>
      <c r="C56" s="72"/>
      <c r="D56" s="93"/>
      <c r="E56" s="81"/>
      <c r="F56" s="81"/>
      <c r="G56" s="136"/>
      <c r="H56" s="137"/>
      <c r="I56" s="138"/>
      <c r="J56" s="109"/>
      <c r="K56" s="1"/>
      <c r="L56" s="139"/>
      <c r="M56" s="135"/>
      <c r="N56" s="72"/>
      <c r="O56" s="93"/>
      <c r="P56" s="21"/>
      <c r="Q56" s="21"/>
      <c r="R56" s="73"/>
      <c r="S56" s="34"/>
      <c r="T56" s="36"/>
      <c r="U56" s="26"/>
      <c r="V56" s="1"/>
      <c r="W56" s="139"/>
      <c r="X56" s="135"/>
      <c r="Y56" s="72"/>
      <c r="Z56" s="93"/>
      <c r="AA56" s="21"/>
      <c r="AB56" s="21"/>
      <c r="AC56" s="73"/>
      <c r="AD56" s="34"/>
      <c r="AE56" s="36"/>
      <c r="AF56" s="26"/>
      <c r="AG56" s="1"/>
      <c r="AH56" s="139"/>
      <c r="AI56" s="135"/>
      <c r="AJ56" s="72"/>
      <c r="AK56" s="93"/>
      <c r="AL56" s="21"/>
      <c r="AM56" s="21"/>
      <c r="AN56" s="73"/>
      <c r="AO56" s="34"/>
      <c r="AP56" s="52"/>
      <c r="AQ56" s="26"/>
      <c r="AR56" s="1"/>
      <c r="AS56" s="139"/>
      <c r="AT56" s="135"/>
      <c r="AU56" s="72"/>
      <c r="AV56" s="93"/>
      <c r="AW56" s="21"/>
      <c r="AX56" s="21"/>
      <c r="AY56" s="73"/>
      <c r="AZ56" s="34"/>
      <c r="BA56" s="52"/>
      <c r="BB56" s="26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5.75" customHeight="1" x14ac:dyDescent="0.2">
      <c r="A57" s="59"/>
      <c r="B57" s="60">
        <v>15</v>
      </c>
      <c r="C57" s="61">
        <v>7</v>
      </c>
      <c r="D57" s="62">
        <f t="shared" ref="D57:D59" si="124">ROUND(IF(COUNT(B57,C57)=2, 1.031*EXP(-0.035*(B57+10-C57)), ""), 2)</f>
        <v>0.55000000000000004</v>
      </c>
      <c r="E57" s="63">
        <f t="shared" ref="E57:E59" si="125">2.5*ROUND(((0.98*($A$60*D57))/2.5), 0)</f>
        <v>0</v>
      </c>
      <c r="F57" s="63">
        <f t="shared" ref="F57:F59" si="126">2.5*ROUND(((1.02*($A$60*D57))/2.5), 0)</f>
        <v>0</v>
      </c>
      <c r="G57" s="64"/>
      <c r="H57" s="65"/>
      <c r="I57" s="88"/>
      <c r="J57" s="26" t="e">
        <f t="shared" ref="J57:J59" si="127">ROUND(G57/(ROUND(IF(COUNT(H57,I57)=2, 1.031*EXP(-0.035*(H57+10-I57)), ""), 2)),1)</f>
        <v>#VALUE!</v>
      </c>
      <c r="K57" s="1"/>
      <c r="L57" s="59"/>
      <c r="M57" s="60">
        <v>15</v>
      </c>
      <c r="N57" s="61">
        <v>7</v>
      </c>
      <c r="O57" s="62">
        <f t="shared" ref="O57:O59" si="128">ROUND(IF(COUNT(M57,N57)=2, 1.031*EXP(-0.035*(M57+10-N57)), ""), 2)</f>
        <v>0.55000000000000004</v>
      </c>
      <c r="P57" s="63">
        <f t="shared" ref="P57:P59" si="129">2.5*ROUND(((0.98*($A$60*O57))/2.5), 0)</f>
        <v>0</v>
      </c>
      <c r="Q57" s="63">
        <f t="shared" ref="Q57:Q59" si="130">2.5*ROUND(((1.02*($A$60*O57))/2.5), 0)</f>
        <v>0</v>
      </c>
      <c r="R57" s="64"/>
      <c r="S57" s="65"/>
      <c r="T57" s="88"/>
      <c r="U57" s="26" t="e">
        <f t="shared" ref="U57:U59" si="131">ROUND(R57/(ROUND(IF(COUNT(S57,T57)=2, 1.031*EXP(-0.035*(S57+10-T57)), ""), 2)),1)</f>
        <v>#VALUE!</v>
      </c>
      <c r="V57" s="1"/>
      <c r="W57" s="59"/>
      <c r="X57" s="60">
        <v>15</v>
      </c>
      <c r="Y57" s="61">
        <v>7</v>
      </c>
      <c r="Z57" s="62">
        <f t="shared" ref="Z57:Z59" si="132">ROUND(IF(COUNT(X57,Y57)=2, 1.031*EXP(-0.035*(X57+10-Y57)), ""), 2)</f>
        <v>0.55000000000000004</v>
      </c>
      <c r="AA57" s="63">
        <f t="shared" ref="AA57:AA59" si="133">2.5*ROUND(((0.98*($A$60*Z57))/2.5), 0)</f>
        <v>0</v>
      </c>
      <c r="AB57" s="63">
        <f t="shared" ref="AB57:AB59" si="134">2.5*ROUND(((1.02*($A$60*Z57))/2.5), 0)</f>
        <v>0</v>
      </c>
      <c r="AC57" s="64"/>
      <c r="AD57" s="65"/>
      <c r="AE57" s="88"/>
      <c r="AF57" s="26" t="e">
        <f t="shared" ref="AF57:AF59" si="135">ROUND(AC57/(ROUND(IF(COUNT(AD57,AE57)=2, 1.031*EXP(-0.035*(AD57+10-AE57)), ""), 2)),1)</f>
        <v>#VALUE!</v>
      </c>
      <c r="AG57" s="1"/>
      <c r="AH57" s="59"/>
      <c r="AI57" s="60">
        <v>15</v>
      </c>
      <c r="AJ57" s="61">
        <v>7</v>
      </c>
      <c r="AK57" s="62">
        <f t="shared" ref="AK57:AK59" si="136">ROUND(IF(COUNT(AI57,AJ57)=2, 1.031*EXP(-0.035*(AI57+10-AJ57)), ""), 2)</f>
        <v>0.55000000000000004</v>
      </c>
      <c r="AL57" s="63">
        <f t="shared" ref="AL57:AL59" si="137">2.5*ROUND(((0.98*($A$60*AK57))/2.5), 0)</f>
        <v>0</v>
      </c>
      <c r="AM57" s="63">
        <f t="shared" ref="AM57:AM59" si="138">2.5*ROUND(((1.02*($A$60*AK57))/2.5), 0)</f>
        <v>0</v>
      </c>
      <c r="AN57" s="64"/>
      <c r="AO57" s="65"/>
      <c r="AP57" s="88"/>
      <c r="AQ57" s="26" t="e">
        <f t="shared" ref="AQ57:AQ59" si="139">ROUND(AN57/(ROUND(IF(COUNT(AO57,AP57)=2, 1.031*EXP(-0.035*(AO57+10-AP57)), ""), 2)),1)</f>
        <v>#VALUE!</v>
      </c>
      <c r="AR57" s="1"/>
      <c r="AS57" s="59"/>
      <c r="AT57" s="60">
        <v>15</v>
      </c>
      <c r="AU57" s="61">
        <v>7</v>
      </c>
      <c r="AV57" s="62">
        <f t="shared" ref="AV57:AV59" si="140">ROUND(IF(COUNT(AT57,AU57)=2, 1.031*EXP(-0.035*(AT57+10-AU57)), ""), 2)</f>
        <v>0.55000000000000004</v>
      </c>
      <c r="AW57" s="63">
        <f t="shared" ref="AW57:AW59" si="141">2.5*ROUND(((0.98*($A$60*AV57))/2.5), 0)</f>
        <v>0</v>
      </c>
      <c r="AX57" s="63">
        <f t="shared" ref="AX57:AX59" si="142">2.5*ROUND(((1.02*($A$60*AV57))/2.5), 0)</f>
        <v>0</v>
      </c>
      <c r="AY57" s="64"/>
      <c r="AZ57" s="65"/>
      <c r="BA57" s="88"/>
      <c r="BB57" s="26" t="e">
        <f t="shared" ref="BB57:BB59" si="143">ROUND(AY57/(ROUND(IF(COUNT(AZ57,BA57)=2, 1.031*EXP(-0.035*(AZ57+10-BA57)), ""), 2)),1)</f>
        <v>#VALUE!</v>
      </c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5.75" customHeight="1" x14ac:dyDescent="0.2">
      <c r="A58" s="92" t="s">
        <v>64</v>
      </c>
      <c r="B58" s="37">
        <v>15</v>
      </c>
      <c r="C58" s="32">
        <v>7</v>
      </c>
      <c r="D58" s="71">
        <f t="shared" si="124"/>
        <v>0.55000000000000004</v>
      </c>
      <c r="E58" s="72">
        <f t="shared" si="125"/>
        <v>0</v>
      </c>
      <c r="F58" s="72">
        <f t="shared" si="126"/>
        <v>0</v>
      </c>
      <c r="G58" s="94"/>
      <c r="H58" s="34"/>
      <c r="I58" s="36"/>
      <c r="J58" s="26" t="e">
        <f t="shared" si="127"/>
        <v>#VALUE!</v>
      </c>
      <c r="K58" s="1"/>
      <c r="L58" s="92" t="s">
        <v>64</v>
      </c>
      <c r="M58" s="37">
        <v>15</v>
      </c>
      <c r="N58" s="32">
        <v>7</v>
      </c>
      <c r="O58" s="71">
        <f t="shared" si="128"/>
        <v>0.55000000000000004</v>
      </c>
      <c r="P58" s="72">
        <f t="shared" si="129"/>
        <v>0</v>
      </c>
      <c r="Q58" s="72">
        <f t="shared" si="130"/>
        <v>0</v>
      </c>
      <c r="R58" s="94"/>
      <c r="S58" s="34"/>
      <c r="T58" s="36"/>
      <c r="U58" s="26" t="e">
        <f t="shared" si="131"/>
        <v>#VALUE!</v>
      </c>
      <c r="V58" s="1"/>
      <c r="W58" s="92" t="s">
        <v>64</v>
      </c>
      <c r="X58" s="37">
        <v>15</v>
      </c>
      <c r="Y58" s="32">
        <v>7</v>
      </c>
      <c r="Z58" s="71">
        <f t="shared" si="132"/>
        <v>0.55000000000000004</v>
      </c>
      <c r="AA58" s="72">
        <f t="shared" si="133"/>
        <v>0</v>
      </c>
      <c r="AB58" s="72">
        <f t="shared" si="134"/>
        <v>0</v>
      </c>
      <c r="AC58" s="94"/>
      <c r="AD58" s="34"/>
      <c r="AE58" s="36"/>
      <c r="AF58" s="26" t="e">
        <f t="shared" si="135"/>
        <v>#VALUE!</v>
      </c>
      <c r="AG58" s="1"/>
      <c r="AH58" s="92" t="s">
        <v>64</v>
      </c>
      <c r="AI58" s="37">
        <v>15</v>
      </c>
      <c r="AJ58" s="32">
        <v>7</v>
      </c>
      <c r="AK58" s="71">
        <f t="shared" si="136"/>
        <v>0.55000000000000004</v>
      </c>
      <c r="AL58" s="72">
        <f t="shared" si="137"/>
        <v>0</v>
      </c>
      <c r="AM58" s="72">
        <f t="shared" si="138"/>
        <v>0</v>
      </c>
      <c r="AN58" s="94"/>
      <c r="AO58" s="34"/>
      <c r="AP58" s="36"/>
      <c r="AQ58" s="26" t="e">
        <f t="shared" si="139"/>
        <v>#VALUE!</v>
      </c>
      <c r="AR58" s="1"/>
      <c r="AS58" s="92" t="s">
        <v>64</v>
      </c>
      <c r="AT58" s="37">
        <v>15</v>
      </c>
      <c r="AU58" s="32">
        <v>7</v>
      </c>
      <c r="AV58" s="71">
        <f t="shared" si="140"/>
        <v>0.55000000000000004</v>
      </c>
      <c r="AW58" s="72">
        <f t="shared" si="141"/>
        <v>0</v>
      </c>
      <c r="AX58" s="72">
        <f t="shared" si="142"/>
        <v>0</v>
      </c>
      <c r="AY58" s="94"/>
      <c r="AZ58" s="34"/>
      <c r="BA58" s="36"/>
      <c r="BB58" s="26" t="e">
        <f t="shared" si="143"/>
        <v>#VALUE!</v>
      </c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ht="15.75" customHeight="1" x14ac:dyDescent="0.2">
      <c r="A59" s="42"/>
      <c r="B59" s="37">
        <v>15</v>
      </c>
      <c r="C59" s="32">
        <v>7</v>
      </c>
      <c r="D59" s="71">
        <f t="shared" si="124"/>
        <v>0.55000000000000004</v>
      </c>
      <c r="E59" s="72">
        <f t="shared" si="125"/>
        <v>0</v>
      </c>
      <c r="F59" s="72">
        <f t="shared" si="126"/>
        <v>0</v>
      </c>
      <c r="G59" s="94"/>
      <c r="H59" s="34"/>
      <c r="I59" s="36"/>
      <c r="J59" s="26" t="e">
        <f t="shared" si="127"/>
        <v>#VALUE!</v>
      </c>
      <c r="K59" s="1"/>
      <c r="L59" s="42"/>
      <c r="M59" s="37">
        <v>15</v>
      </c>
      <c r="N59" s="32">
        <v>7</v>
      </c>
      <c r="O59" s="71">
        <f t="shared" si="128"/>
        <v>0.55000000000000004</v>
      </c>
      <c r="P59" s="72">
        <f t="shared" si="129"/>
        <v>0</v>
      </c>
      <c r="Q59" s="72">
        <f t="shared" si="130"/>
        <v>0</v>
      </c>
      <c r="R59" s="94"/>
      <c r="S59" s="34"/>
      <c r="T59" s="36"/>
      <c r="U59" s="26" t="e">
        <f t="shared" si="131"/>
        <v>#VALUE!</v>
      </c>
      <c r="V59" s="1"/>
      <c r="W59" s="42"/>
      <c r="X59" s="37">
        <v>15</v>
      </c>
      <c r="Y59" s="32">
        <v>7</v>
      </c>
      <c r="Z59" s="71">
        <f t="shared" si="132"/>
        <v>0.55000000000000004</v>
      </c>
      <c r="AA59" s="72">
        <f t="shared" si="133"/>
        <v>0</v>
      </c>
      <c r="AB59" s="72">
        <f t="shared" si="134"/>
        <v>0</v>
      </c>
      <c r="AC59" s="94"/>
      <c r="AD59" s="34"/>
      <c r="AE59" s="36"/>
      <c r="AF59" s="26" t="e">
        <f t="shared" si="135"/>
        <v>#VALUE!</v>
      </c>
      <c r="AG59" s="1"/>
      <c r="AH59" s="42"/>
      <c r="AI59" s="37">
        <v>15</v>
      </c>
      <c r="AJ59" s="32">
        <v>7</v>
      </c>
      <c r="AK59" s="71">
        <f t="shared" si="136"/>
        <v>0.55000000000000004</v>
      </c>
      <c r="AL59" s="72">
        <f t="shared" si="137"/>
        <v>0</v>
      </c>
      <c r="AM59" s="72">
        <f t="shared" si="138"/>
        <v>0</v>
      </c>
      <c r="AN59" s="94"/>
      <c r="AO59" s="34"/>
      <c r="AP59" s="36"/>
      <c r="AQ59" s="26" t="e">
        <f t="shared" si="139"/>
        <v>#VALUE!</v>
      </c>
      <c r="AR59" s="1"/>
      <c r="AS59" s="42"/>
      <c r="AT59" s="37">
        <v>15</v>
      </c>
      <c r="AU59" s="32">
        <v>7</v>
      </c>
      <c r="AV59" s="71">
        <f t="shared" si="140"/>
        <v>0.55000000000000004</v>
      </c>
      <c r="AW59" s="72">
        <f t="shared" si="141"/>
        <v>0</v>
      </c>
      <c r="AX59" s="72">
        <f t="shared" si="142"/>
        <v>0</v>
      </c>
      <c r="AY59" s="94"/>
      <c r="AZ59" s="34"/>
      <c r="BA59" s="36"/>
      <c r="BB59" s="26" t="e">
        <f t="shared" si="143"/>
        <v>#VALUE!</v>
      </c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ht="15.75" customHeight="1" x14ac:dyDescent="0.2">
      <c r="A60" s="42"/>
      <c r="B60" s="135"/>
      <c r="C60" s="72"/>
      <c r="D60" s="93"/>
      <c r="E60" s="81"/>
      <c r="F60" s="81"/>
      <c r="G60" s="136"/>
      <c r="H60" s="137"/>
      <c r="I60" s="138"/>
      <c r="J60" s="109"/>
      <c r="K60" s="1"/>
      <c r="L60" s="42"/>
      <c r="M60" s="135"/>
      <c r="N60" s="72"/>
      <c r="O60" s="93"/>
      <c r="P60" s="81"/>
      <c r="Q60" s="81"/>
      <c r="R60" s="136"/>
      <c r="S60" s="137"/>
      <c r="T60" s="138"/>
      <c r="U60" s="109"/>
      <c r="V60" s="1"/>
      <c r="W60" s="42"/>
      <c r="X60" s="135"/>
      <c r="Y60" s="72"/>
      <c r="Z60" s="93"/>
      <c r="AA60" s="81"/>
      <c r="AB60" s="81"/>
      <c r="AC60" s="136"/>
      <c r="AD60" s="137"/>
      <c r="AE60" s="138"/>
      <c r="AF60" s="109"/>
      <c r="AG60" s="1"/>
      <c r="AH60" s="42"/>
      <c r="AI60" s="135"/>
      <c r="AJ60" s="72"/>
      <c r="AK60" s="93"/>
      <c r="AL60" s="81"/>
      <c r="AM60" s="81"/>
      <c r="AN60" s="136"/>
      <c r="AO60" s="137"/>
      <c r="AP60" s="138"/>
      <c r="AQ60" s="109"/>
      <c r="AR60" s="1"/>
      <c r="AS60" s="42"/>
      <c r="AT60" s="135"/>
      <c r="AU60" s="72"/>
      <c r="AV60" s="93"/>
      <c r="AW60" s="81"/>
      <c r="AX60" s="81"/>
      <c r="AY60" s="136"/>
      <c r="AZ60" s="137"/>
      <c r="BA60" s="138"/>
      <c r="BB60" s="109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ht="15.75" customHeight="1" x14ac:dyDescent="0.2">
      <c r="A61" s="133"/>
      <c r="B61" s="135"/>
      <c r="C61" s="72"/>
      <c r="D61" s="93"/>
      <c r="E61" s="81"/>
      <c r="F61" s="81"/>
      <c r="G61" s="136"/>
      <c r="H61" s="137"/>
      <c r="I61" s="138"/>
      <c r="J61" s="109"/>
      <c r="K61" s="1"/>
      <c r="L61" s="133"/>
      <c r="M61" s="135"/>
      <c r="N61" s="72"/>
      <c r="O61" s="93"/>
      <c r="P61" s="81"/>
      <c r="Q61" s="81"/>
      <c r="R61" s="136"/>
      <c r="S61" s="137"/>
      <c r="T61" s="138"/>
      <c r="U61" s="109"/>
      <c r="V61" s="1"/>
      <c r="W61" s="133"/>
      <c r="X61" s="135"/>
      <c r="Y61" s="72"/>
      <c r="Z61" s="93"/>
      <c r="AA61" s="81"/>
      <c r="AB61" s="81"/>
      <c r="AC61" s="136"/>
      <c r="AD61" s="137"/>
      <c r="AE61" s="138"/>
      <c r="AF61" s="109"/>
      <c r="AG61" s="1"/>
      <c r="AH61" s="133"/>
      <c r="AI61" s="135"/>
      <c r="AJ61" s="72"/>
      <c r="AK61" s="93"/>
      <c r="AL61" s="81"/>
      <c r="AM61" s="81"/>
      <c r="AN61" s="136"/>
      <c r="AO61" s="137"/>
      <c r="AP61" s="138"/>
      <c r="AQ61" s="109"/>
      <c r="AR61" s="1"/>
      <c r="AS61" s="133"/>
      <c r="AT61" s="135"/>
      <c r="AU61" s="72"/>
      <c r="AV61" s="93"/>
      <c r="AW61" s="81"/>
      <c r="AX61" s="81"/>
      <c r="AY61" s="136"/>
      <c r="AZ61" s="137"/>
      <c r="BA61" s="138"/>
      <c r="BB61" s="109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ht="15.75" customHeight="1" x14ac:dyDescent="0.2">
      <c r="A62" s="139"/>
      <c r="B62" s="135"/>
      <c r="C62" s="72"/>
      <c r="D62" s="93"/>
      <c r="E62" s="81"/>
      <c r="F62" s="81"/>
      <c r="G62" s="136"/>
      <c r="H62" s="137"/>
      <c r="I62" s="138"/>
      <c r="J62" s="109"/>
      <c r="K62" s="1"/>
      <c r="L62" s="139"/>
      <c r="M62" s="135"/>
      <c r="N62" s="72"/>
      <c r="O62" s="93"/>
      <c r="P62" s="81"/>
      <c r="Q62" s="81"/>
      <c r="R62" s="136"/>
      <c r="S62" s="137"/>
      <c r="T62" s="138"/>
      <c r="U62" s="109"/>
      <c r="V62" s="1"/>
      <c r="W62" s="139"/>
      <c r="X62" s="135"/>
      <c r="Y62" s="72"/>
      <c r="Z62" s="93"/>
      <c r="AA62" s="81"/>
      <c r="AB62" s="81"/>
      <c r="AC62" s="136"/>
      <c r="AD62" s="137"/>
      <c r="AE62" s="138"/>
      <c r="AF62" s="109"/>
      <c r="AG62" s="1"/>
      <c r="AH62" s="139"/>
      <c r="AI62" s="135"/>
      <c r="AJ62" s="72"/>
      <c r="AK62" s="93"/>
      <c r="AL62" s="81"/>
      <c r="AM62" s="81"/>
      <c r="AN62" s="136"/>
      <c r="AO62" s="137"/>
      <c r="AP62" s="138"/>
      <c r="AQ62" s="109"/>
      <c r="AR62" s="1"/>
      <c r="AS62" s="139"/>
      <c r="AT62" s="135"/>
      <c r="AU62" s="72"/>
      <c r="AV62" s="93"/>
      <c r="AW62" s="81"/>
      <c r="AX62" s="81"/>
      <c r="AY62" s="136"/>
      <c r="AZ62" s="137"/>
      <c r="BA62" s="138"/>
      <c r="BB62" s="109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ht="15.75" customHeight="1" x14ac:dyDescent="0.2">
      <c r="A63" s="146"/>
      <c r="B63" s="116"/>
      <c r="C63" s="117"/>
      <c r="D63" s="147"/>
      <c r="E63" s="119"/>
      <c r="F63" s="119"/>
      <c r="G63" s="106"/>
      <c r="H63" s="107"/>
      <c r="I63" s="108"/>
      <c r="J63" s="120"/>
      <c r="K63" s="1"/>
      <c r="L63" s="146"/>
      <c r="M63" s="116"/>
      <c r="N63" s="117"/>
      <c r="O63" s="147"/>
      <c r="P63" s="119"/>
      <c r="Q63" s="119"/>
      <c r="R63" s="106"/>
      <c r="S63" s="107"/>
      <c r="T63" s="108"/>
      <c r="U63" s="120"/>
      <c r="V63" s="1"/>
      <c r="W63" s="146"/>
      <c r="X63" s="116"/>
      <c r="Y63" s="117"/>
      <c r="Z63" s="147"/>
      <c r="AA63" s="119"/>
      <c r="AB63" s="119"/>
      <c r="AC63" s="106"/>
      <c r="AD63" s="107"/>
      <c r="AE63" s="108"/>
      <c r="AF63" s="120"/>
      <c r="AG63" s="1"/>
      <c r="AH63" s="146"/>
      <c r="AI63" s="116"/>
      <c r="AJ63" s="117"/>
      <c r="AK63" s="147"/>
      <c r="AL63" s="119"/>
      <c r="AM63" s="119"/>
      <c r="AN63" s="106"/>
      <c r="AO63" s="107"/>
      <c r="AP63" s="108"/>
      <c r="AQ63" s="120"/>
      <c r="AR63" s="1"/>
      <c r="AS63" s="146"/>
      <c r="AT63" s="116"/>
      <c r="AU63" s="117"/>
      <c r="AV63" s="147"/>
      <c r="AW63" s="119"/>
      <c r="AX63" s="119"/>
      <c r="AY63" s="106"/>
      <c r="AZ63" s="107"/>
      <c r="BA63" s="108"/>
      <c r="BB63" s="120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ht="16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2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2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ht="24" customHeight="1" x14ac:dyDescent="0.2">
      <c r="A66" s="7" t="s">
        <v>37</v>
      </c>
      <c r="B66" s="6"/>
      <c r="C66" s="6"/>
      <c r="D66" s="6"/>
      <c r="E66" s="6"/>
      <c r="F66" s="6"/>
      <c r="G66" s="6"/>
      <c r="H66" s="6"/>
      <c r="I66" s="6"/>
      <c r="J66" s="6"/>
      <c r="K66" s="1"/>
      <c r="L66" s="7" t="s">
        <v>37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7" t="s">
        <v>37</v>
      </c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7" t="s">
        <v>37</v>
      </c>
      <c r="AI66" s="6"/>
      <c r="AJ66" s="6"/>
      <c r="AK66" s="6"/>
      <c r="AL66" s="6"/>
      <c r="AM66" s="6"/>
      <c r="AN66" s="6"/>
      <c r="AO66" s="6"/>
      <c r="AP66" s="2"/>
      <c r="AQ66" s="6"/>
      <c r="AR66" s="6"/>
      <c r="AS66" s="7" t="s">
        <v>37</v>
      </c>
      <c r="AT66" s="6"/>
      <c r="AU66" s="6"/>
      <c r="AV66" s="6"/>
      <c r="AW66" s="6"/>
      <c r="AX66" s="6"/>
      <c r="AY66" s="6"/>
      <c r="AZ66" s="6"/>
      <c r="BA66" s="2"/>
      <c r="BB66" s="6"/>
      <c r="BC66" s="6"/>
      <c r="BD66" s="6"/>
      <c r="BE66" s="6"/>
      <c r="BF66" s="6"/>
      <c r="BG66" s="6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.75" customHeight="1" x14ac:dyDescent="0.2">
      <c r="A67" s="121" t="s">
        <v>27</v>
      </c>
      <c r="B67" s="9" t="s">
        <v>9</v>
      </c>
      <c r="C67" s="10" t="s">
        <v>10</v>
      </c>
      <c r="D67" s="11" t="s">
        <v>11</v>
      </c>
      <c r="E67" s="11" t="s">
        <v>12</v>
      </c>
      <c r="F67" s="11" t="s">
        <v>13</v>
      </c>
      <c r="G67" s="12" t="s">
        <v>14</v>
      </c>
      <c r="H67" s="12" t="s">
        <v>15</v>
      </c>
      <c r="I67" s="13" t="s">
        <v>16</v>
      </c>
      <c r="J67" s="14" t="s">
        <v>17</v>
      </c>
      <c r="K67" s="1"/>
      <c r="L67" s="121" t="s">
        <v>27</v>
      </c>
      <c r="M67" s="9" t="s">
        <v>9</v>
      </c>
      <c r="N67" s="10" t="s">
        <v>10</v>
      </c>
      <c r="O67" s="11" t="s">
        <v>11</v>
      </c>
      <c r="P67" s="11" t="s">
        <v>12</v>
      </c>
      <c r="Q67" s="11" t="s">
        <v>13</v>
      </c>
      <c r="R67" s="12" t="s">
        <v>14</v>
      </c>
      <c r="S67" s="12" t="s">
        <v>15</v>
      </c>
      <c r="T67" s="13" t="s">
        <v>16</v>
      </c>
      <c r="U67" s="14" t="s">
        <v>17</v>
      </c>
      <c r="V67" s="1"/>
      <c r="W67" s="121" t="s">
        <v>27</v>
      </c>
      <c r="X67" s="9" t="s">
        <v>9</v>
      </c>
      <c r="Y67" s="10" t="s">
        <v>10</v>
      </c>
      <c r="Z67" s="11" t="s">
        <v>11</v>
      </c>
      <c r="AA67" s="11" t="s">
        <v>12</v>
      </c>
      <c r="AB67" s="11" t="s">
        <v>13</v>
      </c>
      <c r="AC67" s="12" t="s">
        <v>14</v>
      </c>
      <c r="AD67" s="12" t="s">
        <v>15</v>
      </c>
      <c r="AE67" s="13" t="s">
        <v>16</v>
      </c>
      <c r="AF67" s="14" t="s">
        <v>17</v>
      </c>
      <c r="AG67" s="1"/>
      <c r="AH67" s="121" t="s">
        <v>27</v>
      </c>
      <c r="AI67" s="9" t="s">
        <v>9</v>
      </c>
      <c r="AJ67" s="10" t="s">
        <v>10</v>
      </c>
      <c r="AK67" s="11" t="s">
        <v>11</v>
      </c>
      <c r="AL67" s="11" t="s">
        <v>12</v>
      </c>
      <c r="AM67" s="11" t="s">
        <v>13</v>
      </c>
      <c r="AN67" s="12" t="s">
        <v>14</v>
      </c>
      <c r="AO67" s="12" t="s">
        <v>15</v>
      </c>
      <c r="AP67" s="16" t="s">
        <v>16</v>
      </c>
      <c r="AQ67" s="14" t="s">
        <v>17</v>
      </c>
      <c r="AR67" s="1"/>
      <c r="AS67" s="121" t="s">
        <v>27</v>
      </c>
      <c r="AT67" s="9" t="s">
        <v>9</v>
      </c>
      <c r="AU67" s="10" t="s">
        <v>10</v>
      </c>
      <c r="AV67" s="11" t="s">
        <v>11</v>
      </c>
      <c r="AW67" s="11" t="s">
        <v>12</v>
      </c>
      <c r="AX67" s="11" t="s">
        <v>13</v>
      </c>
      <c r="AY67" s="12" t="s">
        <v>14</v>
      </c>
      <c r="AZ67" s="12" t="s">
        <v>15</v>
      </c>
      <c r="BA67" s="16" t="s">
        <v>16</v>
      </c>
      <c r="BB67" s="14" t="s">
        <v>17</v>
      </c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ht="15.75" customHeight="1" x14ac:dyDescent="0.2">
      <c r="A68" s="17"/>
      <c r="B68" s="27">
        <v>8</v>
      </c>
      <c r="C68" s="19">
        <v>6</v>
      </c>
      <c r="D68" s="20">
        <f t="shared" ref="D68:D70" si="144">ROUND(IF(COUNT(B68,C68)=2, 1.031*EXP(-0.035*(B68+10-C68)), ""), 2)</f>
        <v>0.68</v>
      </c>
      <c r="E68" s="21">
        <f t="shared" ref="E68:E70" si="145">2.5*ROUND(((0.98*($A$71*D68))/2.5), 0)</f>
        <v>0</v>
      </c>
      <c r="F68" s="21">
        <f t="shared" ref="F68:F70" si="146">2.5*ROUND(((1.02*($A$71*D68))/2.5), 0)</f>
        <v>0</v>
      </c>
      <c r="G68" s="22"/>
      <c r="H68" s="22"/>
      <c r="I68" s="23"/>
      <c r="J68" s="24" t="e">
        <f t="shared" ref="J68:J71" si="147">ROUND(G68/(ROUND(IF(COUNT(H68,I68)=2, 1.031*EXP(-0.035*(H68+10-I68)), ""), 2)),1)</f>
        <v>#VALUE!</v>
      </c>
      <c r="K68" s="1"/>
      <c r="L68" s="17"/>
      <c r="M68" s="27">
        <v>8</v>
      </c>
      <c r="N68" s="19">
        <v>6</v>
      </c>
      <c r="O68" s="20">
        <f t="shared" ref="O68:O71" si="148">ROUND(IF(COUNT(M68,N68)=2, 1.031*EXP(-0.035*(M68+10-N68)), ""), 2)</f>
        <v>0.68</v>
      </c>
      <c r="P68" s="21" t="e">
        <f t="shared" ref="P68:P71" si="149">2.5*ROUND(((0.98*($L$71*O68))/2.5), 0)</f>
        <v>#VALUE!</v>
      </c>
      <c r="Q68" s="21" t="e">
        <f t="shared" ref="Q68:Q71" si="150">2.5*ROUND(((1.02*($L$71*O68))/2.5), 0)</f>
        <v>#VALUE!</v>
      </c>
      <c r="R68" s="22"/>
      <c r="S68" s="22"/>
      <c r="T68" s="25"/>
      <c r="U68" s="26" t="e">
        <f t="shared" ref="U68:U71" si="151">ROUND(R68/(ROUND(IF(COUNT(S68,T68)=2, 1.031*EXP(-0.035*(S68+10-T68)), ""), 2)),1)</f>
        <v>#VALUE!</v>
      </c>
      <c r="V68" s="1"/>
      <c r="W68" s="17"/>
      <c r="X68" s="27">
        <v>6</v>
      </c>
      <c r="Y68" s="19">
        <v>6</v>
      </c>
      <c r="Z68" s="20">
        <f t="shared" ref="Z68:Z72" si="152">ROUND(IF(COUNT(X68,Y68)=2, 1.031*EXP(-0.035*(X68+10-Y68)), ""), 2)</f>
        <v>0.73</v>
      </c>
      <c r="AA68" s="21" t="e">
        <f>2.5*ROUND(((0.98*($W71*Z68))/2.5), 0)</f>
        <v>#VALUE!</v>
      </c>
      <c r="AB68" s="21" t="e">
        <f t="shared" ref="AB68:AB72" si="153">2.5*ROUND(((1.02*($W$71*Z68))/2.5), 0)</f>
        <v>#VALUE!</v>
      </c>
      <c r="AC68" s="22"/>
      <c r="AD68" s="22"/>
      <c r="AE68" s="25"/>
      <c r="AF68" s="26" t="e">
        <f t="shared" ref="AF68:AF71" si="154">ROUND(AC68/(ROUND(IF(COUNT(AD68,AE68)=2, 1.031*EXP(-0.035*(AD68+10-AE68)), ""), 2)),1)</f>
        <v>#VALUE!</v>
      </c>
      <c r="AG68" s="1"/>
      <c r="AH68" s="17"/>
      <c r="AI68" s="27">
        <v>6</v>
      </c>
      <c r="AJ68" s="19">
        <v>6</v>
      </c>
      <c r="AK68" s="20">
        <f t="shared" ref="AK68:AK72" si="155">ROUND(IF(COUNT(AI68,AJ68)=2, 1.031*EXP(-0.035*(AI68+10-AJ68)), ""), 2)</f>
        <v>0.73</v>
      </c>
      <c r="AL68" s="21" t="e">
        <f t="shared" ref="AL68:AL72" si="156">2.5*ROUND(((0.98*($AH$71*AK68))/2.5), 0)</f>
        <v>#VALUE!</v>
      </c>
      <c r="AM68" s="21" t="e">
        <f t="shared" ref="AM68:AM72" si="157">2.5*ROUND(((1.02*($AH$71*AK68))/2.5), 0)</f>
        <v>#VALUE!</v>
      </c>
      <c r="AN68" s="28"/>
      <c r="AO68" s="28"/>
      <c r="AP68" s="29"/>
      <c r="AQ68" s="26" t="e">
        <f t="shared" ref="AQ68:AQ72" si="158">ROUND(AN68/(ROUND(IF(COUNT(AO68,AP68)=2, 1.031*EXP(-0.035*(AO68+10-AP68)), ""), 2)),1)</f>
        <v>#VALUE!</v>
      </c>
      <c r="AR68" s="1"/>
      <c r="AS68" s="17"/>
      <c r="AT68" s="27">
        <v>6</v>
      </c>
      <c r="AU68" s="19">
        <v>6</v>
      </c>
      <c r="AV68" s="20">
        <f t="shared" ref="AV68:AV72" si="159">ROUND(IF(COUNT(AT68,AU68)=2, 1.031*EXP(-0.035*(AT68+10-AU68)), ""), 2)</f>
        <v>0.73</v>
      </c>
      <c r="AW68" s="21" t="e">
        <f t="shared" ref="AW68:AW72" si="160">2.5*ROUND(((0.98*($AS$71*AV68))/2.5), 0)</f>
        <v>#VALUE!</v>
      </c>
      <c r="AX68" s="21" t="e">
        <f t="shared" ref="AX68:AX72" si="161">2.5*ROUND(((1.02*($AH$71*AV68))/2.5), 0)</f>
        <v>#VALUE!</v>
      </c>
      <c r="AY68" s="28"/>
      <c r="AZ68" s="28"/>
      <c r="BA68" s="29"/>
      <c r="BB68" s="26" t="e">
        <f t="shared" ref="BB68:BB72" si="162">ROUND(AY68/(ROUND(IF(COUNT(AZ68,BA68)=2, 1.031*EXP(-0.035*(AZ68+10-BA68)), ""), 2)),1)</f>
        <v>#VALUE!</v>
      </c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ht="15.75" customHeight="1" x14ac:dyDescent="0.2">
      <c r="A69" s="92" t="s">
        <v>65</v>
      </c>
      <c r="B69" s="37">
        <v>8</v>
      </c>
      <c r="C69" s="32">
        <v>7</v>
      </c>
      <c r="D69" s="33">
        <f t="shared" si="144"/>
        <v>0.7</v>
      </c>
      <c r="E69" s="21">
        <f t="shared" si="145"/>
        <v>0</v>
      </c>
      <c r="F69" s="21">
        <f t="shared" si="146"/>
        <v>0</v>
      </c>
      <c r="G69" s="34"/>
      <c r="H69" s="34"/>
      <c r="I69" s="35"/>
      <c r="J69" s="24" t="e">
        <f t="shared" si="147"/>
        <v>#VALUE!</v>
      </c>
      <c r="K69" s="1"/>
      <c r="L69" s="92" t="s">
        <v>65</v>
      </c>
      <c r="M69" s="37">
        <v>8</v>
      </c>
      <c r="N69" s="32">
        <v>7</v>
      </c>
      <c r="O69" s="33">
        <f t="shared" si="148"/>
        <v>0.7</v>
      </c>
      <c r="P69" s="21" t="e">
        <f t="shared" si="149"/>
        <v>#VALUE!</v>
      </c>
      <c r="Q69" s="21" t="e">
        <f t="shared" si="150"/>
        <v>#VALUE!</v>
      </c>
      <c r="R69" s="34"/>
      <c r="S69" s="34"/>
      <c r="T69" s="36"/>
      <c r="U69" s="26" t="e">
        <f t="shared" si="151"/>
        <v>#VALUE!</v>
      </c>
      <c r="V69" s="1"/>
      <c r="W69" s="92" t="s">
        <v>65</v>
      </c>
      <c r="X69" s="37">
        <v>6</v>
      </c>
      <c r="Y69" s="32">
        <v>7</v>
      </c>
      <c r="Z69" s="33">
        <f t="shared" si="152"/>
        <v>0.75</v>
      </c>
      <c r="AA69" s="21" t="e">
        <f>2.5*ROUND(((0.98*($W71*Z69))/2.5), 0)</f>
        <v>#VALUE!</v>
      </c>
      <c r="AB69" s="21" t="e">
        <f t="shared" si="153"/>
        <v>#VALUE!</v>
      </c>
      <c r="AC69" s="34"/>
      <c r="AD69" s="34"/>
      <c r="AE69" s="36"/>
      <c r="AF69" s="26" t="e">
        <f t="shared" si="154"/>
        <v>#VALUE!</v>
      </c>
      <c r="AG69" s="1"/>
      <c r="AH69" s="92" t="s">
        <v>65</v>
      </c>
      <c r="AI69" s="37">
        <v>6</v>
      </c>
      <c r="AJ69" s="32">
        <v>7</v>
      </c>
      <c r="AK69" s="33">
        <f t="shared" si="155"/>
        <v>0.75</v>
      </c>
      <c r="AL69" s="21" t="e">
        <f t="shared" si="156"/>
        <v>#VALUE!</v>
      </c>
      <c r="AM69" s="21" t="e">
        <f t="shared" si="157"/>
        <v>#VALUE!</v>
      </c>
      <c r="AN69" s="38"/>
      <c r="AO69" s="38"/>
      <c r="AP69" s="43"/>
      <c r="AQ69" s="26" t="e">
        <f t="shared" si="158"/>
        <v>#VALUE!</v>
      </c>
      <c r="AR69" s="1"/>
      <c r="AS69" s="92" t="s">
        <v>65</v>
      </c>
      <c r="AT69" s="37">
        <v>6</v>
      </c>
      <c r="AU69" s="32">
        <v>7</v>
      </c>
      <c r="AV69" s="33">
        <f t="shared" si="159"/>
        <v>0.75</v>
      </c>
      <c r="AW69" s="21" t="e">
        <f t="shared" si="160"/>
        <v>#VALUE!</v>
      </c>
      <c r="AX69" s="21" t="e">
        <f t="shared" si="161"/>
        <v>#VALUE!</v>
      </c>
      <c r="AY69" s="38"/>
      <c r="AZ69" s="38"/>
      <c r="BA69" s="43"/>
      <c r="BB69" s="26" t="e">
        <f t="shared" si="162"/>
        <v>#VALUE!</v>
      </c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ht="15.75" customHeight="1" x14ac:dyDescent="0.2">
      <c r="A70" s="41" t="s">
        <v>17</v>
      </c>
      <c r="B70" s="37">
        <v>8</v>
      </c>
      <c r="C70" s="32">
        <v>7</v>
      </c>
      <c r="D70" s="33">
        <f t="shared" si="144"/>
        <v>0.7</v>
      </c>
      <c r="E70" s="21">
        <f t="shared" si="145"/>
        <v>0</v>
      </c>
      <c r="F70" s="21">
        <f t="shared" si="146"/>
        <v>0</v>
      </c>
      <c r="G70" s="34"/>
      <c r="H70" s="34"/>
      <c r="I70" s="35"/>
      <c r="J70" s="24" t="e">
        <f t="shared" si="147"/>
        <v>#VALUE!</v>
      </c>
      <c r="K70" s="1"/>
      <c r="L70" s="42" t="s">
        <v>17</v>
      </c>
      <c r="M70" s="37">
        <v>8</v>
      </c>
      <c r="N70" s="32">
        <v>8</v>
      </c>
      <c r="O70" s="33">
        <f t="shared" si="148"/>
        <v>0.73</v>
      </c>
      <c r="P70" s="21" t="e">
        <f t="shared" si="149"/>
        <v>#VALUE!</v>
      </c>
      <c r="Q70" s="21" t="e">
        <f t="shared" si="150"/>
        <v>#VALUE!</v>
      </c>
      <c r="R70" s="22"/>
      <c r="S70" s="22"/>
      <c r="T70" s="25"/>
      <c r="U70" s="26" t="e">
        <f t="shared" si="151"/>
        <v>#VALUE!</v>
      </c>
      <c r="V70" s="1"/>
      <c r="W70" s="42" t="s">
        <v>17</v>
      </c>
      <c r="X70" s="37">
        <v>6</v>
      </c>
      <c r="Y70" s="32">
        <v>8</v>
      </c>
      <c r="Z70" s="33">
        <f t="shared" si="152"/>
        <v>0.78</v>
      </c>
      <c r="AA70" s="21" t="e">
        <f>2.5*ROUND(((0.98*($W71*Z70))/2.5), 0)</f>
        <v>#VALUE!</v>
      </c>
      <c r="AB70" s="21" t="e">
        <f t="shared" si="153"/>
        <v>#VALUE!</v>
      </c>
      <c r="AC70" s="22"/>
      <c r="AD70" s="22"/>
      <c r="AE70" s="25"/>
      <c r="AF70" s="26" t="e">
        <f t="shared" si="154"/>
        <v>#VALUE!</v>
      </c>
      <c r="AG70" s="1"/>
      <c r="AH70" s="42" t="s">
        <v>17</v>
      </c>
      <c r="AI70" s="37">
        <v>6</v>
      </c>
      <c r="AJ70" s="32">
        <v>8</v>
      </c>
      <c r="AK70" s="33">
        <f t="shared" si="155"/>
        <v>0.78</v>
      </c>
      <c r="AL70" s="21" t="e">
        <f t="shared" si="156"/>
        <v>#VALUE!</v>
      </c>
      <c r="AM70" s="21" t="e">
        <f t="shared" si="157"/>
        <v>#VALUE!</v>
      </c>
      <c r="AN70" s="28"/>
      <c r="AO70" s="28"/>
      <c r="AP70" s="29"/>
      <c r="AQ70" s="26" t="e">
        <f t="shared" si="158"/>
        <v>#VALUE!</v>
      </c>
      <c r="AR70" s="1"/>
      <c r="AS70" s="42" t="s">
        <v>17</v>
      </c>
      <c r="AT70" s="37">
        <v>6</v>
      </c>
      <c r="AU70" s="32">
        <v>8</v>
      </c>
      <c r="AV70" s="33">
        <f t="shared" si="159"/>
        <v>0.78</v>
      </c>
      <c r="AW70" s="21" t="e">
        <f t="shared" si="160"/>
        <v>#VALUE!</v>
      </c>
      <c r="AX70" s="21" t="e">
        <f t="shared" si="161"/>
        <v>#VALUE!</v>
      </c>
      <c r="AY70" s="28"/>
      <c r="AZ70" s="28"/>
      <c r="BA70" s="29"/>
      <c r="BB70" s="26" t="e">
        <f t="shared" si="162"/>
        <v>#VALUE!</v>
      </c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ht="15.75" customHeight="1" x14ac:dyDescent="0.2">
      <c r="A71" s="153"/>
      <c r="B71" s="46"/>
      <c r="C71" s="32"/>
      <c r="D71" s="33"/>
      <c r="E71" s="21"/>
      <c r="F71" s="21"/>
      <c r="G71" s="34"/>
      <c r="H71" s="34"/>
      <c r="I71" s="35"/>
      <c r="J71" s="24" t="e">
        <f t="shared" si="147"/>
        <v>#VALUE!</v>
      </c>
      <c r="K71" s="1"/>
      <c r="L71" s="42" t="e">
        <f>AVERAGE(J68,J69,J70)</f>
        <v>#VALUE!</v>
      </c>
      <c r="M71" s="37">
        <v>8</v>
      </c>
      <c r="N71" s="32">
        <v>7</v>
      </c>
      <c r="O71" s="33">
        <f t="shared" si="148"/>
        <v>0.7</v>
      </c>
      <c r="P71" s="21" t="e">
        <f t="shared" si="149"/>
        <v>#VALUE!</v>
      </c>
      <c r="Q71" s="21" t="e">
        <f t="shared" si="150"/>
        <v>#VALUE!</v>
      </c>
      <c r="R71" s="34"/>
      <c r="S71" s="34"/>
      <c r="T71" s="36"/>
      <c r="U71" s="26" t="e">
        <f t="shared" si="151"/>
        <v>#VALUE!</v>
      </c>
      <c r="V71" s="1"/>
      <c r="W71" s="42" t="e">
        <f>AVERAGE(U68,U69,U70)</f>
        <v>#VALUE!</v>
      </c>
      <c r="X71" s="37">
        <v>6</v>
      </c>
      <c r="Y71" s="32">
        <v>7</v>
      </c>
      <c r="Z71" s="33">
        <f t="shared" si="152"/>
        <v>0.75</v>
      </c>
      <c r="AA71" s="21" t="e">
        <f>2.5*ROUND(((0.98*($W71*Z71))/2.5), 0)</f>
        <v>#VALUE!</v>
      </c>
      <c r="AB71" s="21" t="e">
        <f t="shared" si="153"/>
        <v>#VALUE!</v>
      </c>
      <c r="AC71" s="34"/>
      <c r="AD71" s="34"/>
      <c r="AE71" s="36"/>
      <c r="AF71" s="26" t="e">
        <f t="shared" si="154"/>
        <v>#VALUE!</v>
      </c>
      <c r="AG71" s="1"/>
      <c r="AH71" s="42" t="e">
        <f>AVERAGE(AF68,AF69,AF70)</f>
        <v>#VALUE!</v>
      </c>
      <c r="AI71" s="37">
        <v>6</v>
      </c>
      <c r="AJ71" s="32">
        <v>8</v>
      </c>
      <c r="AK71" s="33">
        <f t="shared" si="155"/>
        <v>0.78</v>
      </c>
      <c r="AL71" s="21" t="e">
        <f t="shared" si="156"/>
        <v>#VALUE!</v>
      </c>
      <c r="AM71" s="21" t="e">
        <f t="shared" si="157"/>
        <v>#VALUE!</v>
      </c>
      <c r="AN71" s="34"/>
      <c r="AO71" s="34"/>
      <c r="AP71" s="52"/>
      <c r="AQ71" s="26" t="e">
        <f t="shared" si="158"/>
        <v>#VALUE!</v>
      </c>
      <c r="AR71" s="1"/>
      <c r="AS71" s="42" t="e">
        <f>AVERAGE(AQ68,AQ69,AQ70)</f>
        <v>#VALUE!</v>
      </c>
      <c r="AT71" s="37">
        <v>6</v>
      </c>
      <c r="AU71" s="32">
        <v>8</v>
      </c>
      <c r="AV71" s="33">
        <f t="shared" si="159"/>
        <v>0.78</v>
      </c>
      <c r="AW71" s="21" t="e">
        <f t="shared" si="160"/>
        <v>#VALUE!</v>
      </c>
      <c r="AX71" s="21" t="e">
        <f t="shared" si="161"/>
        <v>#VALUE!</v>
      </c>
      <c r="AY71" s="34"/>
      <c r="AZ71" s="34"/>
      <c r="BA71" s="52"/>
      <c r="BB71" s="26" t="e">
        <f t="shared" si="162"/>
        <v>#VALUE!</v>
      </c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ht="15.75" customHeight="1" x14ac:dyDescent="0.2">
      <c r="A72" s="48"/>
      <c r="B72" s="49"/>
      <c r="C72" s="50"/>
      <c r="D72" s="33"/>
      <c r="E72" s="50"/>
      <c r="F72" s="50"/>
      <c r="G72" s="34"/>
      <c r="H72" s="34"/>
      <c r="I72" s="35"/>
      <c r="J72" s="24"/>
      <c r="K72" s="1"/>
      <c r="L72" s="51"/>
      <c r="M72" s="49"/>
      <c r="N72" s="50"/>
      <c r="O72" s="33"/>
      <c r="P72" s="50"/>
      <c r="Q72" s="50"/>
      <c r="R72" s="34"/>
      <c r="S72" s="34"/>
      <c r="T72" s="36"/>
      <c r="U72" s="26"/>
      <c r="V72" s="1"/>
      <c r="W72" s="51"/>
      <c r="X72" s="37">
        <v>6</v>
      </c>
      <c r="Y72" s="32">
        <v>7</v>
      </c>
      <c r="Z72" s="33">
        <f t="shared" si="152"/>
        <v>0.75</v>
      </c>
      <c r="AA72" s="21" t="e">
        <f>2.5*ROUND(((0.98*($W71*Z72))/2.5), 0)</f>
        <v>#VALUE!</v>
      </c>
      <c r="AB72" s="21" t="e">
        <f t="shared" si="153"/>
        <v>#VALUE!</v>
      </c>
      <c r="AC72" s="34"/>
      <c r="AD72" s="34"/>
      <c r="AE72" s="36"/>
      <c r="AF72" s="26"/>
      <c r="AG72" s="1"/>
      <c r="AH72" s="51"/>
      <c r="AI72" s="37">
        <v>6</v>
      </c>
      <c r="AJ72" s="32">
        <v>7</v>
      </c>
      <c r="AK72" s="33">
        <f t="shared" si="155"/>
        <v>0.75</v>
      </c>
      <c r="AL72" s="21" t="e">
        <f t="shared" si="156"/>
        <v>#VALUE!</v>
      </c>
      <c r="AM72" s="21" t="e">
        <f t="shared" si="157"/>
        <v>#VALUE!</v>
      </c>
      <c r="AN72" s="34"/>
      <c r="AO72" s="34"/>
      <c r="AP72" s="52"/>
      <c r="AQ72" s="26" t="e">
        <f t="shared" si="158"/>
        <v>#VALUE!</v>
      </c>
      <c r="AR72" s="1"/>
      <c r="AS72" s="51"/>
      <c r="AT72" s="37">
        <v>6</v>
      </c>
      <c r="AU72" s="32">
        <v>7</v>
      </c>
      <c r="AV72" s="33">
        <f t="shared" si="159"/>
        <v>0.75</v>
      </c>
      <c r="AW72" s="21" t="e">
        <f t="shared" si="160"/>
        <v>#VALUE!</v>
      </c>
      <c r="AX72" s="21" t="e">
        <f t="shared" si="161"/>
        <v>#VALUE!</v>
      </c>
      <c r="AY72" s="34"/>
      <c r="AZ72" s="34"/>
      <c r="BA72" s="52"/>
      <c r="BB72" s="26" t="e">
        <f t="shared" si="162"/>
        <v>#VALUE!</v>
      </c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ht="15.75" customHeight="1" x14ac:dyDescent="0.2">
      <c r="A73" s="53"/>
      <c r="B73" s="49"/>
      <c r="C73" s="50"/>
      <c r="D73" s="33"/>
      <c r="E73" s="50"/>
      <c r="F73" s="50"/>
      <c r="G73" s="34"/>
      <c r="H73" s="34"/>
      <c r="I73" s="35"/>
      <c r="J73" s="24"/>
      <c r="K73" s="1"/>
      <c r="L73" s="53"/>
      <c r="M73" s="49"/>
      <c r="N73" s="50"/>
      <c r="O73" s="33"/>
      <c r="P73" s="50"/>
      <c r="Q73" s="50"/>
      <c r="R73" s="34"/>
      <c r="S73" s="34"/>
      <c r="T73" s="36"/>
      <c r="U73" s="26"/>
      <c r="V73" s="1"/>
      <c r="W73" s="53"/>
      <c r="X73" s="49"/>
      <c r="Y73" s="50"/>
      <c r="Z73" s="33"/>
      <c r="AA73" s="50"/>
      <c r="AB73" s="50"/>
      <c r="AC73" s="34"/>
      <c r="AD73" s="34"/>
      <c r="AE73" s="36"/>
      <c r="AF73" s="26"/>
      <c r="AG73" s="1"/>
      <c r="AH73" s="53"/>
      <c r="AI73" s="49"/>
      <c r="AJ73" s="50"/>
      <c r="AK73" s="33"/>
      <c r="AL73" s="50"/>
      <c r="AM73" s="50"/>
      <c r="AN73" s="34"/>
      <c r="AO73" s="34"/>
      <c r="AP73" s="52"/>
      <c r="AQ73" s="26"/>
      <c r="AR73" s="1"/>
      <c r="AS73" s="53"/>
      <c r="AT73" s="49"/>
      <c r="AU73" s="50"/>
      <c r="AV73" s="33"/>
      <c r="AW73" s="50"/>
      <c r="AX73" s="50"/>
      <c r="AY73" s="34"/>
      <c r="AZ73" s="34"/>
      <c r="BA73" s="52"/>
      <c r="BB73" s="26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ht="15.75" customHeight="1" x14ac:dyDescent="0.2">
      <c r="A74" s="54"/>
      <c r="B74" s="49"/>
      <c r="C74" s="50"/>
      <c r="D74" s="33"/>
      <c r="E74" s="55"/>
      <c r="F74" s="55"/>
      <c r="G74" s="34"/>
      <c r="H74" s="34"/>
      <c r="I74" s="35"/>
      <c r="J74" s="24"/>
      <c r="K74" s="1"/>
      <c r="L74" s="54"/>
      <c r="M74" s="49"/>
      <c r="N74" s="50"/>
      <c r="O74" s="33"/>
      <c r="P74" s="55"/>
      <c r="Q74" s="55"/>
      <c r="R74" s="56"/>
      <c r="S74" s="56"/>
      <c r="T74" s="57"/>
      <c r="U74" s="26"/>
      <c r="V74" s="1"/>
      <c r="W74" s="54"/>
      <c r="X74" s="49"/>
      <c r="Y74" s="50"/>
      <c r="Z74" s="33"/>
      <c r="AA74" s="55"/>
      <c r="AB74" s="55"/>
      <c r="AC74" s="56"/>
      <c r="AD74" s="56"/>
      <c r="AE74" s="57"/>
      <c r="AF74" s="26"/>
      <c r="AG74" s="1"/>
      <c r="AH74" s="54"/>
      <c r="AI74" s="49"/>
      <c r="AJ74" s="50"/>
      <c r="AK74" s="33"/>
      <c r="AL74" s="55"/>
      <c r="AM74" s="55"/>
      <c r="AN74" s="56"/>
      <c r="AO74" s="56"/>
      <c r="AP74" s="58"/>
      <c r="AQ74" s="26"/>
      <c r="AR74" s="1"/>
      <c r="AS74" s="54"/>
      <c r="AT74" s="49"/>
      <c r="AU74" s="50"/>
      <c r="AV74" s="33"/>
      <c r="AW74" s="55"/>
      <c r="AX74" s="55"/>
      <c r="AY74" s="56"/>
      <c r="AZ74" s="56"/>
      <c r="BA74" s="58"/>
      <c r="BB74" s="26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ht="15.75" customHeight="1" x14ac:dyDescent="0.2">
      <c r="A75" s="59"/>
      <c r="B75" s="60">
        <v>8</v>
      </c>
      <c r="C75" s="61">
        <v>7</v>
      </c>
      <c r="D75" s="62">
        <f t="shared" ref="D75:D78" si="163">ROUND(IF(COUNT(B75,C75)=2, 1.031*EXP(-0.035*(B75+10-C75)), ""), 2)</f>
        <v>0.7</v>
      </c>
      <c r="E75" s="63">
        <f t="shared" ref="E75:E78" si="164">2.5*ROUND(((0.98*($A$78*D75))/2.5), 0)</f>
        <v>0</v>
      </c>
      <c r="F75" s="63">
        <f t="shared" ref="F75:F78" si="165">2.5*ROUND(((1.02*($A$78*D75))/2.5), 0)</f>
        <v>0</v>
      </c>
      <c r="G75" s="64"/>
      <c r="H75" s="65"/>
      <c r="I75" s="66"/>
      <c r="J75" s="24" t="e">
        <f t="shared" ref="J75:J78" si="166">ROUND(G75/(ROUND(IF(COUNT(H75,I75)=2, 1.031*EXP(-0.035*(H75+10-I75)), ""), 2)),1)</f>
        <v>#VALUE!</v>
      </c>
      <c r="K75" s="1"/>
      <c r="L75" s="59"/>
      <c r="M75" s="60">
        <v>8</v>
      </c>
      <c r="N75" s="61">
        <v>6</v>
      </c>
      <c r="O75" s="62">
        <f t="shared" ref="O75:O79" si="167">ROUND(IF(COUNT(M75,N75)=2, 1.031*EXP(-0.035*(M75+10-N75)), ""), 2)</f>
        <v>0.68</v>
      </c>
      <c r="P75" s="63" t="e">
        <f t="shared" ref="P75:P79" si="168">2.5*ROUND(((0.98*($L$78*O75))/2.5), 0)</f>
        <v>#VALUE!</v>
      </c>
      <c r="Q75" s="63" t="e">
        <f t="shared" ref="Q75:Q79" si="169">2.5*ROUND(((1.02*($L$78*O75))/2.5), 0)</f>
        <v>#VALUE!</v>
      </c>
      <c r="R75" s="154"/>
      <c r="S75" s="154"/>
      <c r="T75" s="155"/>
      <c r="U75" s="24" t="e">
        <f t="shared" ref="U75:U79" si="170">ROUND(R75/(ROUND(IF(COUNT(S75,T75)=2, 1.031*EXP(-0.035*(S75+10-T75)), ""), 2)),1)</f>
        <v>#VALUE!</v>
      </c>
      <c r="V75" s="1"/>
      <c r="W75" s="59"/>
      <c r="X75" s="60">
        <v>6</v>
      </c>
      <c r="Y75" s="61">
        <v>6</v>
      </c>
      <c r="Z75" s="62">
        <f t="shared" ref="Z75:Z79" si="171">ROUND(IF(COUNT(X75,Y75)=2, 1.031*EXP(-0.035*(X75+10-Y75)), ""), 2)</f>
        <v>0.73</v>
      </c>
      <c r="AA75" s="63" t="e">
        <f t="shared" ref="AA75:AA79" si="172">2.5*ROUND(((0.98*($W$78*Z75))/2.5), 0)</f>
        <v>#VALUE!</v>
      </c>
      <c r="AB75" s="63" t="e">
        <f t="shared" ref="AB75:AB79" si="173">2.5*ROUND(((1.02*($W$78*Z75))/2.5), 0)</f>
        <v>#VALUE!</v>
      </c>
      <c r="AC75" s="154"/>
      <c r="AD75" s="154"/>
      <c r="AE75" s="155"/>
      <c r="AF75" s="24" t="e">
        <f t="shared" ref="AF75:AF79" si="174">ROUND(AC75/(ROUND(IF(COUNT(AD75,AE75)=2, 1.031*EXP(-0.035*(AD75+10-AE75)), ""), 2)),1)</f>
        <v>#VALUE!</v>
      </c>
      <c r="AG75" s="1"/>
      <c r="AH75" s="59"/>
      <c r="AI75" s="60">
        <v>6</v>
      </c>
      <c r="AJ75" s="61">
        <v>6</v>
      </c>
      <c r="AK75" s="62">
        <f t="shared" ref="AK75:AK79" si="175">ROUND(IF(COUNT(AI75,AJ75)=2, 1.031*EXP(-0.035*(AI75+10-AJ75)), ""), 2)</f>
        <v>0.73</v>
      </c>
      <c r="AL75" s="63" t="e">
        <f t="shared" ref="AL75:AL79" si="176">2.5*ROUND(((0.98*($AH$78*AK75))/2.5), 0)</f>
        <v>#VALUE!</v>
      </c>
      <c r="AM75" s="63" t="e">
        <f t="shared" ref="AM75:AM79" si="177">2.5*ROUND(((1.02*($AH$78*AK75))/2.5), 0)</f>
        <v>#VALUE!</v>
      </c>
      <c r="AN75" s="154"/>
      <c r="AO75" s="154"/>
      <c r="AP75" s="156"/>
      <c r="AQ75" s="24" t="e">
        <f t="shared" ref="AQ75:AQ79" si="178">ROUND(AN75/(ROUND(IF(COUNT(AO75,AP75)=2, 1.031*EXP(-0.035*(AO75+10-AP75)), ""), 2)),1)</f>
        <v>#VALUE!</v>
      </c>
      <c r="AR75" s="1"/>
      <c r="AS75" s="59"/>
      <c r="AT75" s="60">
        <v>6</v>
      </c>
      <c r="AU75" s="61">
        <v>6</v>
      </c>
      <c r="AV75" s="62">
        <f t="shared" ref="AV75:AV79" si="179">ROUND(IF(COUNT(AT75,AU75)=2, 1.031*EXP(-0.035*(AT75+10-AU75)), ""), 2)</f>
        <v>0.73</v>
      </c>
      <c r="AW75" s="63" t="e">
        <f t="shared" ref="AW75:AW79" si="180">2.5*ROUND(((0.98*($AH$78*AV75))/2.5), 0)</f>
        <v>#VALUE!</v>
      </c>
      <c r="AX75" s="63" t="e">
        <f t="shared" ref="AX75:AX79" si="181">2.5*ROUND(((1.02*($AH$78*AV75))/2.5), 0)</f>
        <v>#VALUE!</v>
      </c>
      <c r="AY75" s="154"/>
      <c r="AZ75" s="154"/>
      <c r="BA75" s="156"/>
      <c r="BB75" s="24" t="e">
        <f t="shared" ref="BB75:BB79" si="182">ROUND(AY75/(ROUND(IF(COUNT(AZ75,BA75)=2, 1.031*EXP(-0.035*(AZ75+10-BA75)), ""), 2)),1)</f>
        <v>#VALUE!</v>
      </c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ht="15.75" customHeight="1" x14ac:dyDescent="0.2">
      <c r="A76" s="92" t="s">
        <v>66</v>
      </c>
      <c r="B76" s="37">
        <v>8</v>
      </c>
      <c r="C76" s="32">
        <v>7</v>
      </c>
      <c r="D76" s="71">
        <f t="shared" si="163"/>
        <v>0.7</v>
      </c>
      <c r="E76" s="72">
        <f t="shared" si="164"/>
        <v>0</v>
      </c>
      <c r="F76" s="72">
        <f t="shared" si="165"/>
        <v>0</v>
      </c>
      <c r="G76" s="73"/>
      <c r="H76" s="34"/>
      <c r="I76" s="35"/>
      <c r="J76" s="24" t="e">
        <f t="shared" si="166"/>
        <v>#VALUE!</v>
      </c>
      <c r="K76" s="1"/>
      <c r="L76" s="92" t="s">
        <v>66</v>
      </c>
      <c r="M76" s="37">
        <v>8</v>
      </c>
      <c r="N76" s="32">
        <v>7</v>
      </c>
      <c r="O76" s="71">
        <f t="shared" si="167"/>
        <v>0.7</v>
      </c>
      <c r="P76" s="72" t="e">
        <f t="shared" si="168"/>
        <v>#VALUE!</v>
      </c>
      <c r="Q76" s="72" t="e">
        <f t="shared" si="169"/>
        <v>#VALUE!</v>
      </c>
      <c r="R76" s="73"/>
      <c r="S76" s="34"/>
      <c r="T76" s="35"/>
      <c r="U76" s="24" t="e">
        <f t="shared" si="170"/>
        <v>#VALUE!</v>
      </c>
      <c r="V76" s="1"/>
      <c r="W76" s="92" t="s">
        <v>66</v>
      </c>
      <c r="X76" s="37">
        <v>6</v>
      </c>
      <c r="Y76" s="32">
        <v>7</v>
      </c>
      <c r="Z76" s="71">
        <f t="shared" si="171"/>
        <v>0.75</v>
      </c>
      <c r="AA76" s="72" t="e">
        <f t="shared" si="172"/>
        <v>#VALUE!</v>
      </c>
      <c r="AB76" s="72" t="e">
        <f t="shared" si="173"/>
        <v>#VALUE!</v>
      </c>
      <c r="AC76" s="73"/>
      <c r="AD76" s="34"/>
      <c r="AE76" s="35"/>
      <c r="AF76" s="24" t="e">
        <f t="shared" si="174"/>
        <v>#VALUE!</v>
      </c>
      <c r="AG76" s="1"/>
      <c r="AH76" s="92" t="s">
        <v>66</v>
      </c>
      <c r="AI76" s="37">
        <v>6</v>
      </c>
      <c r="AJ76" s="32">
        <v>7</v>
      </c>
      <c r="AK76" s="71">
        <f t="shared" si="175"/>
        <v>0.75</v>
      </c>
      <c r="AL76" s="72" t="e">
        <f t="shared" si="176"/>
        <v>#VALUE!</v>
      </c>
      <c r="AM76" s="72" t="e">
        <f t="shared" si="177"/>
        <v>#VALUE!</v>
      </c>
      <c r="AN76" s="73"/>
      <c r="AO76" s="34"/>
      <c r="AP76" s="158"/>
      <c r="AQ76" s="24" t="e">
        <f t="shared" si="178"/>
        <v>#VALUE!</v>
      </c>
      <c r="AR76" s="1"/>
      <c r="AS76" s="92" t="s">
        <v>66</v>
      </c>
      <c r="AT76" s="37">
        <v>6</v>
      </c>
      <c r="AU76" s="32">
        <v>7</v>
      </c>
      <c r="AV76" s="71">
        <f t="shared" si="179"/>
        <v>0.75</v>
      </c>
      <c r="AW76" s="72" t="e">
        <f t="shared" si="180"/>
        <v>#VALUE!</v>
      </c>
      <c r="AX76" s="72" t="e">
        <f t="shared" si="181"/>
        <v>#VALUE!</v>
      </c>
      <c r="AY76" s="73"/>
      <c r="AZ76" s="34"/>
      <c r="BA76" s="158"/>
      <c r="BB76" s="24" t="e">
        <f t="shared" si="182"/>
        <v>#VALUE!</v>
      </c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ht="15.75" customHeight="1" x14ac:dyDescent="0.2">
      <c r="A77" s="41" t="s">
        <v>17</v>
      </c>
      <c r="B77" s="37">
        <v>8</v>
      </c>
      <c r="C77" s="32">
        <v>7</v>
      </c>
      <c r="D77" s="71">
        <f t="shared" si="163"/>
        <v>0.7</v>
      </c>
      <c r="E77" s="72">
        <f t="shared" si="164"/>
        <v>0</v>
      </c>
      <c r="F77" s="72">
        <f t="shared" si="165"/>
        <v>0</v>
      </c>
      <c r="G77" s="73"/>
      <c r="H77" s="34"/>
      <c r="I77" s="35"/>
      <c r="J77" s="24" t="e">
        <f t="shared" si="166"/>
        <v>#VALUE!</v>
      </c>
      <c r="K77" s="1"/>
      <c r="L77" s="42" t="s">
        <v>17</v>
      </c>
      <c r="M77" s="37">
        <v>8</v>
      </c>
      <c r="N77" s="32">
        <v>8</v>
      </c>
      <c r="O77" s="71">
        <f t="shared" si="167"/>
        <v>0.73</v>
      </c>
      <c r="P77" s="72" t="e">
        <f t="shared" si="168"/>
        <v>#VALUE!</v>
      </c>
      <c r="Q77" s="72" t="e">
        <f t="shared" si="169"/>
        <v>#VALUE!</v>
      </c>
      <c r="R77" s="73"/>
      <c r="S77" s="34"/>
      <c r="T77" s="35"/>
      <c r="U77" s="24" t="e">
        <f t="shared" si="170"/>
        <v>#VALUE!</v>
      </c>
      <c r="V77" s="1"/>
      <c r="W77" s="42" t="s">
        <v>17</v>
      </c>
      <c r="X77" s="37">
        <v>6</v>
      </c>
      <c r="Y77" s="32">
        <v>8</v>
      </c>
      <c r="Z77" s="71">
        <f t="shared" si="171"/>
        <v>0.78</v>
      </c>
      <c r="AA77" s="72" t="e">
        <f t="shared" si="172"/>
        <v>#VALUE!</v>
      </c>
      <c r="AB77" s="72" t="e">
        <f t="shared" si="173"/>
        <v>#VALUE!</v>
      </c>
      <c r="AC77" s="73"/>
      <c r="AD77" s="34"/>
      <c r="AE77" s="35"/>
      <c r="AF77" s="24" t="e">
        <f t="shared" si="174"/>
        <v>#VALUE!</v>
      </c>
      <c r="AG77" s="1"/>
      <c r="AH77" s="42" t="s">
        <v>17</v>
      </c>
      <c r="AI77" s="37">
        <v>6</v>
      </c>
      <c r="AJ77" s="32">
        <v>8</v>
      </c>
      <c r="AK77" s="71">
        <f t="shared" si="175"/>
        <v>0.78</v>
      </c>
      <c r="AL77" s="72" t="e">
        <f t="shared" si="176"/>
        <v>#VALUE!</v>
      </c>
      <c r="AM77" s="72" t="e">
        <f t="shared" si="177"/>
        <v>#VALUE!</v>
      </c>
      <c r="AN77" s="73"/>
      <c r="AO77" s="34"/>
      <c r="AP77" s="158"/>
      <c r="AQ77" s="24" t="e">
        <f t="shared" si="178"/>
        <v>#VALUE!</v>
      </c>
      <c r="AR77" s="1"/>
      <c r="AS77" s="42" t="s">
        <v>17</v>
      </c>
      <c r="AT77" s="37">
        <v>6</v>
      </c>
      <c r="AU77" s="32">
        <v>8</v>
      </c>
      <c r="AV77" s="71">
        <f t="shared" si="179"/>
        <v>0.78</v>
      </c>
      <c r="AW77" s="72" t="e">
        <f t="shared" si="180"/>
        <v>#VALUE!</v>
      </c>
      <c r="AX77" s="72" t="e">
        <f t="shared" si="181"/>
        <v>#VALUE!</v>
      </c>
      <c r="AY77" s="73"/>
      <c r="AZ77" s="34"/>
      <c r="BA77" s="158"/>
      <c r="BB77" s="24" t="e">
        <f t="shared" si="182"/>
        <v>#VALUE!</v>
      </c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1:71" ht="15.75" customHeight="1" x14ac:dyDescent="0.2">
      <c r="A78" s="153"/>
      <c r="B78" s="46">
        <v>8</v>
      </c>
      <c r="C78" s="32">
        <v>7</v>
      </c>
      <c r="D78" s="71">
        <f t="shared" si="163"/>
        <v>0.7</v>
      </c>
      <c r="E78" s="72">
        <f t="shared" si="164"/>
        <v>0</v>
      </c>
      <c r="F78" s="72">
        <f t="shared" si="165"/>
        <v>0</v>
      </c>
      <c r="G78" s="73"/>
      <c r="H78" s="34"/>
      <c r="I78" s="35"/>
      <c r="J78" s="24" t="e">
        <f t="shared" si="166"/>
        <v>#VALUE!</v>
      </c>
      <c r="K78" s="1"/>
      <c r="L78" s="42" t="e">
        <f>AVERAGE(J75,J76,J77)</f>
        <v>#VALUE!</v>
      </c>
      <c r="M78" s="37">
        <v>8</v>
      </c>
      <c r="N78" s="32">
        <v>8</v>
      </c>
      <c r="O78" s="71">
        <f t="shared" si="167"/>
        <v>0.73</v>
      </c>
      <c r="P78" s="72" t="e">
        <f t="shared" si="168"/>
        <v>#VALUE!</v>
      </c>
      <c r="Q78" s="72" t="e">
        <f t="shared" si="169"/>
        <v>#VALUE!</v>
      </c>
      <c r="R78" s="73"/>
      <c r="S78" s="34"/>
      <c r="T78" s="35"/>
      <c r="U78" s="24" t="e">
        <f t="shared" si="170"/>
        <v>#VALUE!</v>
      </c>
      <c r="V78" s="1"/>
      <c r="W78" s="42" t="e">
        <f>AVERAGE(U75,U76,U77)</f>
        <v>#VALUE!</v>
      </c>
      <c r="X78" s="37">
        <v>6</v>
      </c>
      <c r="Y78" s="32">
        <v>8</v>
      </c>
      <c r="Z78" s="71">
        <f t="shared" si="171"/>
        <v>0.78</v>
      </c>
      <c r="AA78" s="72" t="e">
        <f t="shared" si="172"/>
        <v>#VALUE!</v>
      </c>
      <c r="AB78" s="72" t="e">
        <f t="shared" si="173"/>
        <v>#VALUE!</v>
      </c>
      <c r="AC78" s="73"/>
      <c r="AD78" s="34"/>
      <c r="AE78" s="35"/>
      <c r="AF78" s="24" t="e">
        <f t="shared" si="174"/>
        <v>#VALUE!</v>
      </c>
      <c r="AG78" s="1"/>
      <c r="AH78" s="42" t="e">
        <f>AVERAGE(AF75,AF76,AF77)</f>
        <v>#VALUE!</v>
      </c>
      <c r="AI78" s="37">
        <v>6</v>
      </c>
      <c r="AJ78" s="32">
        <v>8</v>
      </c>
      <c r="AK78" s="71">
        <f t="shared" si="175"/>
        <v>0.78</v>
      </c>
      <c r="AL78" s="72" t="e">
        <f t="shared" si="176"/>
        <v>#VALUE!</v>
      </c>
      <c r="AM78" s="72" t="e">
        <f t="shared" si="177"/>
        <v>#VALUE!</v>
      </c>
      <c r="AN78" s="73"/>
      <c r="AO78" s="34"/>
      <c r="AP78" s="158"/>
      <c r="AQ78" s="24" t="e">
        <f t="shared" si="178"/>
        <v>#VALUE!</v>
      </c>
      <c r="AR78" s="1"/>
      <c r="AS78" s="42" t="e">
        <f>AVERAGE(AQ75,AQ76,AQ77)</f>
        <v>#VALUE!</v>
      </c>
      <c r="AT78" s="37">
        <v>6</v>
      </c>
      <c r="AU78" s="32">
        <v>8</v>
      </c>
      <c r="AV78" s="71">
        <f t="shared" si="179"/>
        <v>0.78</v>
      </c>
      <c r="AW78" s="72" t="e">
        <f t="shared" si="180"/>
        <v>#VALUE!</v>
      </c>
      <c r="AX78" s="72" t="e">
        <f t="shared" si="181"/>
        <v>#VALUE!</v>
      </c>
      <c r="AY78" s="73"/>
      <c r="AZ78" s="34"/>
      <c r="BA78" s="158"/>
      <c r="BB78" s="24" t="e">
        <f t="shared" si="182"/>
        <v>#VALUE!</v>
      </c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ht="15.75" customHeight="1" x14ac:dyDescent="0.2">
      <c r="A79" s="131"/>
      <c r="B79" s="49"/>
      <c r="C79" s="50"/>
      <c r="D79" s="33"/>
      <c r="E79" s="21"/>
      <c r="F79" s="21"/>
      <c r="G79" s="34"/>
      <c r="H79" s="34"/>
      <c r="I79" s="35"/>
      <c r="J79" s="24"/>
      <c r="K79" s="1"/>
      <c r="L79" s="53"/>
      <c r="M79" s="37">
        <v>8</v>
      </c>
      <c r="N79" s="32">
        <v>8</v>
      </c>
      <c r="O79" s="71">
        <f t="shared" si="167"/>
        <v>0.73</v>
      </c>
      <c r="P79" s="72" t="e">
        <f t="shared" si="168"/>
        <v>#VALUE!</v>
      </c>
      <c r="Q79" s="72" t="e">
        <f t="shared" si="169"/>
        <v>#VALUE!</v>
      </c>
      <c r="R79" s="73"/>
      <c r="S79" s="34"/>
      <c r="T79" s="35"/>
      <c r="U79" s="24" t="e">
        <f t="shared" si="170"/>
        <v>#VALUE!</v>
      </c>
      <c r="V79" s="1"/>
      <c r="W79" s="53"/>
      <c r="X79" s="37">
        <v>6</v>
      </c>
      <c r="Y79" s="32">
        <v>8</v>
      </c>
      <c r="Z79" s="71">
        <f t="shared" si="171"/>
        <v>0.78</v>
      </c>
      <c r="AA79" s="72" t="e">
        <f t="shared" si="172"/>
        <v>#VALUE!</v>
      </c>
      <c r="AB79" s="72" t="e">
        <f t="shared" si="173"/>
        <v>#VALUE!</v>
      </c>
      <c r="AC79" s="73"/>
      <c r="AD79" s="34"/>
      <c r="AE79" s="35"/>
      <c r="AF79" s="24" t="e">
        <f t="shared" si="174"/>
        <v>#VALUE!</v>
      </c>
      <c r="AG79" s="1"/>
      <c r="AH79" s="53"/>
      <c r="AI79" s="37">
        <v>6</v>
      </c>
      <c r="AJ79" s="32">
        <v>8</v>
      </c>
      <c r="AK79" s="71">
        <f t="shared" si="175"/>
        <v>0.78</v>
      </c>
      <c r="AL79" s="72" t="e">
        <f t="shared" si="176"/>
        <v>#VALUE!</v>
      </c>
      <c r="AM79" s="72" t="e">
        <f t="shared" si="177"/>
        <v>#VALUE!</v>
      </c>
      <c r="AN79" s="73"/>
      <c r="AO79" s="34"/>
      <c r="AP79" s="158"/>
      <c r="AQ79" s="24" t="e">
        <f t="shared" si="178"/>
        <v>#VALUE!</v>
      </c>
      <c r="AR79" s="1"/>
      <c r="AS79" s="53"/>
      <c r="AT79" s="37">
        <v>6</v>
      </c>
      <c r="AU79" s="32">
        <v>8</v>
      </c>
      <c r="AV79" s="71">
        <f t="shared" si="179"/>
        <v>0.78</v>
      </c>
      <c r="AW79" s="72" t="e">
        <f t="shared" si="180"/>
        <v>#VALUE!</v>
      </c>
      <c r="AX79" s="72" t="e">
        <f t="shared" si="181"/>
        <v>#VALUE!</v>
      </c>
      <c r="AY79" s="73"/>
      <c r="AZ79" s="34"/>
      <c r="BA79" s="158"/>
      <c r="BB79" s="24" t="e">
        <f t="shared" si="182"/>
        <v>#VALUE!</v>
      </c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ht="15.75" customHeight="1" x14ac:dyDescent="0.2">
      <c r="A80" s="51"/>
      <c r="B80" s="49"/>
      <c r="C80" s="50"/>
      <c r="D80" s="33"/>
      <c r="E80" s="55"/>
      <c r="F80" s="55"/>
      <c r="G80" s="34"/>
      <c r="H80" s="34"/>
      <c r="I80" s="35"/>
      <c r="J80" s="24"/>
      <c r="K80" s="1"/>
      <c r="L80" s="51"/>
      <c r="M80" s="49"/>
      <c r="N80" s="50"/>
      <c r="O80" s="33"/>
      <c r="P80" s="55"/>
      <c r="Q80" s="55"/>
      <c r="R80" s="34"/>
      <c r="S80" s="34"/>
      <c r="T80" s="35"/>
      <c r="U80" s="24"/>
      <c r="V80" s="1"/>
      <c r="W80" s="51"/>
      <c r="X80" s="49"/>
      <c r="Y80" s="50"/>
      <c r="Z80" s="33"/>
      <c r="AA80" s="55"/>
      <c r="AB80" s="55"/>
      <c r="AC80" s="34"/>
      <c r="AD80" s="34"/>
      <c r="AE80" s="35"/>
      <c r="AF80" s="24"/>
      <c r="AG80" s="1"/>
      <c r="AH80" s="51"/>
      <c r="AI80" s="49"/>
      <c r="AJ80" s="50"/>
      <c r="AK80" s="33"/>
      <c r="AL80" s="55"/>
      <c r="AM80" s="55"/>
      <c r="AN80" s="34"/>
      <c r="AO80" s="34"/>
      <c r="AP80" s="158"/>
      <c r="AQ80" s="24"/>
      <c r="AR80" s="1"/>
      <c r="AS80" s="51"/>
      <c r="AT80" s="49"/>
      <c r="AU80" s="50"/>
      <c r="AV80" s="33"/>
      <c r="AW80" s="55"/>
      <c r="AX80" s="55"/>
      <c r="AY80" s="34"/>
      <c r="AZ80" s="34"/>
      <c r="BA80" s="158"/>
      <c r="BB80" s="24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ht="15.75" customHeight="1" x14ac:dyDescent="0.2">
      <c r="A81" s="59"/>
      <c r="B81" s="60">
        <v>12</v>
      </c>
      <c r="C81" s="61">
        <v>6</v>
      </c>
      <c r="D81" s="62">
        <f t="shared" ref="D81:D83" si="183">ROUND(IF(COUNT(B81,C81)=2, 1.031*EXP(-0.035*(B81+10-C81)), ""), 2)</f>
        <v>0.59</v>
      </c>
      <c r="E81" s="63">
        <f t="shared" ref="E81:E83" si="184">2.5*ROUND(((0.98*($A$84*D81))/2.5), 0)</f>
        <v>0</v>
      </c>
      <c r="F81" s="63">
        <f t="shared" ref="F81:F83" si="185">2.5*ROUND(((1.02*($A$84*D81))/2.5), 0)</f>
        <v>0</v>
      </c>
      <c r="G81" s="64"/>
      <c r="H81" s="65"/>
      <c r="I81" s="66"/>
      <c r="J81" s="24" t="e">
        <f t="shared" ref="J81:J83" si="186">ROUND(G81/(ROUND(IF(COUNT(H81,I81)=2, 1.031*EXP(-0.035*(H81+10-I81)), ""), 2)),1)</f>
        <v>#VALUE!</v>
      </c>
      <c r="K81" s="1"/>
      <c r="L81" s="59"/>
      <c r="M81" s="60">
        <v>12</v>
      </c>
      <c r="N81" s="61">
        <v>6</v>
      </c>
      <c r="O81" s="62">
        <f t="shared" ref="O81:O84" si="187">ROUND(IF(COUNT(M81,N81)=2, 1.031*EXP(-0.035*(M81+10-N81)), ""), 2)</f>
        <v>0.59</v>
      </c>
      <c r="P81" s="63" t="e">
        <f t="shared" ref="P81:P84" si="188">2.5*ROUND(((0.98*($L$84*O81))/2.5), 0)</f>
        <v>#VALUE!</v>
      </c>
      <c r="Q81" s="63" t="e">
        <f t="shared" ref="Q81:Q84" si="189">2.5*ROUND(((1.02*($L$84*O81))/2.5), 0)</f>
        <v>#VALUE!</v>
      </c>
      <c r="R81" s="64"/>
      <c r="S81" s="65"/>
      <c r="T81" s="66"/>
      <c r="U81" s="24" t="e">
        <f t="shared" ref="U81:U84" si="190">ROUND(R81/(ROUND(IF(COUNT(S81,T81)=2, 1.031*EXP(-0.035*(S81+10-T81)), ""), 2)),1)</f>
        <v>#VALUE!</v>
      </c>
      <c r="V81" s="1"/>
      <c r="W81" s="59"/>
      <c r="X81" s="60">
        <v>12</v>
      </c>
      <c r="Y81" s="61">
        <v>6</v>
      </c>
      <c r="Z81" s="62">
        <f t="shared" ref="Z81:Z84" si="191">ROUND(IF(COUNT(X81,Y81)=2, 1.031*EXP(-0.035*(X81+10-Y81)), ""), 2)</f>
        <v>0.59</v>
      </c>
      <c r="AA81" s="63" t="e">
        <f t="shared" ref="AA81:AA84" si="192">2.5*ROUND(((0.98*($W$84*Z81))/2.5), 0)</f>
        <v>#VALUE!</v>
      </c>
      <c r="AB81" s="63" t="e">
        <f t="shared" ref="AB81:AB84" si="193">2.5*ROUND(((1.02*($W$84*Z81))/2.5), 0)</f>
        <v>#VALUE!</v>
      </c>
      <c r="AC81" s="64"/>
      <c r="AD81" s="65"/>
      <c r="AE81" s="66"/>
      <c r="AF81" s="24" t="e">
        <f t="shared" ref="AF81:AF84" si="194">ROUND(AC81/(ROUND(IF(COUNT(AD81,AE81)=2, 1.031*EXP(-0.035*(AD81+10-AE81)), ""), 2)),1)</f>
        <v>#VALUE!</v>
      </c>
      <c r="AG81" s="1"/>
      <c r="AH81" s="59"/>
      <c r="AI81" s="60">
        <v>12</v>
      </c>
      <c r="AJ81" s="61">
        <v>7</v>
      </c>
      <c r="AK81" s="62">
        <f t="shared" ref="AK81:AK83" si="195">ROUND(IF(COUNT(AI81,AJ81)=2, 1.031*EXP(-0.035*(AI81+10-AJ81)), ""), 2)</f>
        <v>0.61</v>
      </c>
      <c r="AL81" s="63" t="e">
        <f t="shared" ref="AL81:AL83" si="196">2.5*ROUND(((0.98*($AH$84*AK81))/2.5), 0)</f>
        <v>#VALUE!</v>
      </c>
      <c r="AM81" s="63" t="e">
        <f t="shared" ref="AM81:AM83" si="197">2.5*ROUND(((1.02*($AH$84*AK81))/2.5), 0)</f>
        <v>#VALUE!</v>
      </c>
      <c r="AN81" s="159"/>
      <c r="AO81" s="68"/>
      <c r="AP81" s="69"/>
      <c r="AQ81" s="24" t="e">
        <f t="shared" ref="AQ81:AQ83" si="198">ROUND(AN81/(ROUND(IF(COUNT(AO81,AP81)=2, 1.031*EXP(-0.035*(AO81+10-AP81)), ""), 2)),1)</f>
        <v>#VALUE!</v>
      </c>
      <c r="AR81" s="1"/>
      <c r="AS81" s="59"/>
      <c r="AT81" s="60">
        <v>12</v>
      </c>
      <c r="AU81" s="61">
        <v>7</v>
      </c>
      <c r="AV81" s="62">
        <f t="shared" ref="AV81:AV83" si="199">ROUND(IF(COUNT(AT81,AU81)=2, 1.031*EXP(-0.035*(AT81+10-AU81)), ""), 2)</f>
        <v>0.61</v>
      </c>
      <c r="AW81" s="63" t="e">
        <f t="shared" ref="AW81:AW83" si="200">2.5*ROUND(((0.98*($AH$84*AV81))/2.5), 0)</f>
        <v>#VALUE!</v>
      </c>
      <c r="AX81" s="63" t="e">
        <f t="shared" ref="AX81:AX83" si="201">2.5*ROUND(((1.02*($AH$84*AV81))/2.5), 0)</f>
        <v>#VALUE!</v>
      </c>
      <c r="AY81" s="159"/>
      <c r="AZ81" s="68"/>
      <c r="BA81" s="69"/>
      <c r="BB81" s="24" t="e">
        <f t="shared" ref="BB81:BB83" si="202">ROUND(AY81/(ROUND(IF(COUNT(AZ81,BA81)=2, 1.031*EXP(-0.035*(AZ81+10-BA81)), ""), 2)),1)</f>
        <v>#VALUE!</v>
      </c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ht="15.75" customHeight="1" x14ac:dyDescent="0.2">
      <c r="A82" s="92" t="s">
        <v>67</v>
      </c>
      <c r="B82" s="37">
        <v>12</v>
      </c>
      <c r="C82" s="32">
        <v>7</v>
      </c>
      <c r="D82" s="71">
        <f t="shared" si="183"/>
        <v>0.61</v>
      </c>
      <c r="E82" s="72">
        <f t="shared" si="184"/>
        <v>0</v>
      </c>
      <c r="F82" s="72">
        <f t="shared" si="185"/>
        <v>0</v>
      </c>
      <c r="G82" s="73"/>
      <c r="H82" s="34"/>
      <c r="I82" s="35"/>
      <c r="J82" s="24" t="e">
        <f t="shared" si="186"/>
        <v>#VALUE!</v>
      </c>
      <c r="K82" s="1"/>
      <c r="L82" s="92" t="s">
        <v>68</v>
      </c>
      <c r="M82" s="37">
        <v>12</v>
      </c>
      <c r="N82" s="32">
        <v>7</v>
      </c>
      <c r="O82" s="71">
        <f t="shared" si="187"/>
        <v>0.61</v>
      </c>
      <c r="P82" s="72" t="e">
        <f t="shared" si="188"/>
        <v>#VALUE!</v>
      </c>
      <c r="Q82" s="72" t="e">
        <f t="shared" si="189"/>
        <v>#VALUE!</v>
      </c>
      <c r="R82" s="73"/>
      <c r="S82" s="34"/>
      <c r="T82" s="35"/>
      <c r="U82" s="24" t="e">
        <f t="shared" si="190"/>
        <v>#VALUE!</v>
      </c>
      <c r="V82" s="1"/>
      <c r="W82" s="92" t="s">
        <v>68</v>
      </c>
      <c r="X82" s="37">
        <v>12</v>
      </c>
      <c r="Y82" s="32">
        <v>7</v>
      </c>
      <c r="Z82" s="71">
        <f t="shared" si="191"/>
        <v>0.61</v>
      </c>
      <c r="AA82" s="72" t="e">
        <f t="shared" si="192"/>
        <v>#VALUE!</v>
      </c>
      <c r="AB82" s="72" t="e">
        <f t="shared" si="193"/>
        <v>#VALUE!</v>
      </c>
      <c r="AC82" s="73"/>
      <c r="AD82" s="34"/>
      <c r="AE82" s="35"/>
      <c r="AF82" s="24" t="e">
        <f t="shared" si="194"/>
        <v>#VALUE!</v>
      </c>
      <c r="AG82" s="1"/>
      <c r="AH82" s="92" t="s">
        <v>68</v>
      </c>
      <c r="AI82" s="37">
        <v>12</v>
      </c>
      <c r="AJ82" s="32">
        <v>8</v>
      </c>
      <c r="AK82" s="71">
        <f t="shared" si="195"/>
        <v>0.63</v>
      </c>
      <c r="AL82" s="72" t="e">
        <f t="shared" si="196"/>
        <v>#VALUE!</v>
      </c>
      <c r="AM82" s="72" t="e">
        <f t="shared" si="197"/>
        <v>#VALUE!</v>
      </c>
      <c r="AN82" s="73"/>
      <c r="AO82" s="34"/>
      <c r="AP82" s="158"/>
      <c r="AQ82" s="24" t="e">
        <f t="shared" si="198"/>
        <v>#VALUE!</v>
      </c>
      <c r="AR82" s="1"/>
      <c r="AS82" s="92" t="s">
        <v>68</v>
      </c>
      <c r="AT82" s="37">
        <v>12</v>
      </c>
      <c r="AU82" s="32">
        <v>8</v>
      </c>
      <c r="AV82" s="71">
        <f t="shared" si="199"/>
        <v>0.63</v>
      </c>
      <c r="AW82" s="72" t="e">
        <f t="shared" si="200"/>
        <v>#VALUE!</v>
      </c>
      <c r="AX82" s="72" t="e">
        <f t="shared" si="201"/>
        <v>#VALUE!</v>
      </c>
      <c r="AY82" s="73"/>
      <c r="AZ82" s="34"/>
      <c r="BA82" s="158"/>
      <c r="BB82" s="24" t="e">
        <f t="shared" si="202"/>
        <v>#VALUE!</v>
      </c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ht="15.75" customHeight="1" x14ac:dyDescent="0.2">
      <c r="A83" s="42" t="s">
        <v>17</v>
      </c>
      <c r="B83" s="37">
        <v>12</v>
      </c>
      <c r="C83" s="32">
        <v>7</v>
      </c>
      <c r="D83" s="71">
        <f t="shared" si="183"/>
        <v>0.61</v>
      </c>
      <c r="E83" s="72">
        <f t="shared" si="184"/>
        <v>0</v>
      </c>
      <c r="F83" s="72">
        <f t="shared" si="185"/>
        <v>0</v>
      </c>
      <c r="G83" s="73"/>
      <c r="H83" s="34"/>
      <c r="I83" s="35"/>
      <c r="J83" s="24" t="e">
        <f t="shared" si="186"/>
        <v>#VALUE!</v>
      </c>
      <c r="K83" s="1"/>
      <c r="L83" s="42" t="s">
        <v>17</v>
      </c>
      <c r="M83" s="37">
        <v>12</v>
      </c>
      <c r="N83" s="32">
        <v>8</v>
      </c>
      <c r="O83" s="71">
        <f t="shared" si="187"/>
        <v>0.63</v>
      </c>
      <c r="P83" s="72" t="e">
        <f t="shared" si="188"/>
        <v>#VALUE!</v>
      </c>
      <c r="Q83" s="72" t="e">
        <f t="shared" si="189"/>
        <v>#VALUE!</v>
      </c>
      <c r="R83" s="73"/>
      <c r="S83" s="34"/>
      <c r="T83" s="35"/>
      <c r="U83" s="24" t="e">
        <f t="shared" si="190"/>
        <v>#VALUE!</v>
      </c>
      <c r="V83" s="1"/>
      <c r="W83" s="42" t="s">
        <v>17</v>
      </c>
      <c r="X83" s="37">
        <v>12</v>
      </c>
      <c r="Y83" s="32">
        <v>8</v>
      </c>
      <c r="Z83" s="71">
        <f t="shared" si="191"/>
        <v>0.63</v>
      </c>
      <c r="AA83" s="72" t="e">
        <f t="shared" si="192"/>
        <v>#VALUE!</v>
      </c>
      <c r="AB83" s="72" t="e">
        <f t="shared" si="193"/>
        <v>#VALUE!</v>
      </c>
      <c r="AC83" s="73"/>
      <c r="AD83" s="34"/>
      <c r="AE83" s="35"/>
      <c r="AF83" s="24" t="e">
        <f t="shared" si="194"/>
        <v>#VALUE!</v>
      </c>
      <c r="AG83" s="1"/>
      <c r="AH83" s="42" t="s">
        <v>17</v>
      </c>
      <c r="AI83" s="37">
        <v>12</v>
      </c>
      <c r="AJ83" s="32">
        <v>9</v>
      </c>
      <c r="AK83" s="71">
        <f t="shared" si="195"/>
        <v>0.65</v>
      </c>
      <c r="AL83" s="72" t="e">
        <f t="shared" si="196"/>
        <v>#VALUE!</v>
      </c>
      <c r="AM83" s="72" t="e">
        <f t="shared" si="197"/>
        <v>#VALUE!</v>
      </c>
      <c r="AN83" s="73"/>
      <c r="AO83" s="34"/>
      <c r="AP83" s="158"/>
      <c r="AQ83" s="24" t="e">
        <f t="shared" si="198"/>
        <v>#VALUE!</v>
      </c>
      <c r="AR83" s="1"/>
      <c r="AS83" s="42" t="s">
        <v>17</v>
      </c>
      <c r="AT83" s="37">
        <v>12</v>
      </c>
      <c r="AU83" s="32">
        <v>9</v>
      </c>
      <c r="AV83" s="71">
        <f t="shared" si="199"/>
        <v>0.65</v>
      </c>
      <c r="AW83" s="72" t="e">
        <f t="shared" si="200"/>
        <v>#VALUE!</v>
      </c>
      <c r="AX83" s="72" t="e">
        <f t="shared" si="201"/>
        <v>#VALUE!</v>
      </c>
      <c r="AY83" s="73"/>
      <c r="AZ83" s="34"/>
      <c r="BA83" s="158"/>
      <c r="BB83" s="24" t="e">
        <f t="shared" si="202"/>
        <v>#VALUE!</v>
      </c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ht="15.75" customHeight="1" x14ac:dyDescent="0.2">
      <c r="A84" s="42"/>
      <c r="B84" s="37"/>
      <c r="C84" s="32"/>
      <c r="D84" s="33"/>
      <c r="E84" s="72"/>
      <c r="F84" s="72"/>
      <c r="G84" s="73"/>
      <c r="H84" s="34"/>
      <c r="I84" s="35"/>
      <c r="J84" s="24"/>
      <c r="K84" s="1"/>
      <c r="L84" s="42" t="e">
        <f>AVERAGE(J81,J82,J83)</f>
        <v>#VALUE!</v>
      </c>
      <c r="M84" s="37"/>
      <c r="N84" s="32"/>
      <c r="O84" s="71" t="e">
        <f t="shared" si="187"/>
        <v>#VALUE!</v>
      </c>
      <c r="P84" s="72" t="e">
        <f t="shared" si="188"/>
        <v>#VALUE!</v>
      </c>
      <c r="Q84" s="72" t="e">
        <f t="shared" si="189"/>
        <v>#VALUE!</v>
      </c>
      <c r="R84" s="73"/>
      <c r="S84" s="34"/>
      <c r="T84" s="35"/>
      <c r="U84" s="24" t="e">
        <f t="shared" si="190"/>
        <v>#VALUE!</v>
      </c>
      <c r="V84" s="1"/>
      <c r="W84" s="42" t="e">
        <f>AVERAGE(U81,U82,U83)</f>
        <v>#VALUE!</v>
      </c>
      <c r="X84" s="37"/>
      <c r="Y84" s="32"/>
      <c r="Z84" s="71" t="e">
        <f t="shared" si="191"/>
        <v>#VALUE!</v>
      </c>
      <c r="AA84" s="72" t="e">
        <f t="shared" si="192"/>
        <v>#VALUE!</v>
      </c>
      <c r="AB84" s="72" t="e">
        <f t="shared" si="193"/>
        <v>#VALUE!</v>
      </c>
      <c r="AC84" s="73"/>
      <c r="AD84" s="34"/>
      <c r="AE84" s="35"/>
      <c r="AF84" s="24" t="e">
        <f t="shared" si="194"/>
        <v>#VALUE!</v>
      </c>
      <c r="AG84" s="1"/>
      <c r="AH84" s="42" t="e">
        <f>AVERAGE(AF81,AF82,AF83)</f>
        <v>#VALUE!</v>
      </c>
      <c r="AI84" s="37"/>
      <c r="AJ84" s="32"/>
      <c r="AK84" s="71"/>
      <c r="AL84" s="72"/>
      <c r="AM84" s="72"/>
      <c r="AN84" s="73"/>
      <c r="AO84" s="34"/>
      <c r="AP84" s="158"/>
      <c r="AQ84" s="24"/>
      <c r="AR84" s="1"/>
      <c r="AS84" s="42" t="e">
        <f>AVERAGE(AQ81,AQ82,AQ83)</f>
        <v>#VALUE!</v>
      </c>
      <c r="AT84" s="37"/>
      <c r="AU84" s="32"/>
      <c r="AV84" s="71"/>
      <c r="AW84" s="72"/>
      <c r="AX84" s="72"/>
      <c r="AY84" s="73"/>
      <c r="AZ84" s="34"/>
      <c r="BA84" s="158"/>
      <c r="BB84" s="24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ht="15.75" customHeight="1" x14ac:dyDescent="0.2">
      <c r="A85" s="53"/>
      <c r="B85" s="49"/>
      <c r="C85" s="72"/>
      <c r="D85" s="33"/>
      <c r="E85" s="72"/>
      <c r="F85" s="72"/>
      <c r="G85" s="73"/>
      <c r="H85" s="34"/>
      <c r="I85" s="35"/>
      <c r="J85" s="24"/>
      <c r="K85" s="1"/>
      <c r="L85" s="53"/>
      <c r="M85" s="49"/>
      <c r="N85" s="72"/>
      <c r="O85" s="33"/>
      <c r="P85" s="72"/>
      <c r="Q85" s="72"/>
      <c r="R85" s="73"/>
      <c r="S85" s="34"/>
      <c r="T85" s="35"/>
      <c r="U85" s="24"/>
      <c r="V85" s="1"/>
      <c r="W85" s="53"/>
      <c r="X85" s="49"/>
      <c r="Y85" s="72"/>
      <c r="Z85" s="33"/>
      <c r="AA85" s="72"/>
      <c r="AB85" s="72"/>
      <c r="AC85" s="73"/>
      <c r="AD85" s="34"/>
      <c r="AE85" s="35"/>
      <c r="AF85" s="24"/>
      <c r="AG85" s="1"/>
      <c r="AH85" s="53"/>
      <c r="AI85" s="49"/>
      <c r="AJ85" s="72"/>
      <c r="AK85" s="33"/>
      <c r="AL85" s="72"/>
      <c r="AM85" s="72"/>
      <c r="AN85" s="73"/>
      <c r="AO85" s="34"/>
      <c r="AP85" s="158"/>
      <c r="AQ85" s="24"/>
      <c r="AR85" s="1"/>
      <c r="AS85" s="53"/>
      <c r="AT85" s="49"/>
      <c r="AU85" s="72"/>
      <c r="AV85" s="33"/>
      <c r="AW85" s="72"/>
      <c r="AX85" s="72"/>
      <c r="AY85" s="73"/>
      <c r="AZ85" s="34"/>
      <c r="BA85" s="158"/>
      <c r="BB85" s="24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:71" ht="15.75" customHeight="1" x14ac:dyDescent="0.2">
      <c r="A86" s="115"/>
      <c r="B86" s="116"/>
      <c r="C86" s="117"/>
      <c r="D86" s="147"/>
      <c r="E86" s="160"/>
      <c r="F86" s="160"/>
      <c r="G86" s="106"/>
      <c r="H86" s="107"/>
      <c r="I86" s="86"/>
      <c r="J86" s="161"/>
      <c r="K86" s="1"/>
      <c r="L86" s="115"/>
      <c r="M86" s="116"/>
      <c r="N86" s="117"/>
      <c r="O86" s="147"/>
      <c r="P86" s="160"/>
      <c r="Q86" s="160"/>
      <c r="R86" s="106"/>
      <c r="S86" s="107"/>
      <c r="T86" s="86"/>
      <c r="U86" s="161"/>
      <c r="V86" s="1"/>
      <c r="W86" s="115"/>
      <c r="X86" s="116"/>
      <c r="Y86" s="117"/>
      <c r="Z86" s="147"/>
      <c r="AA86" s="160"/>
      <c r="AB86" s="160"/>
      <c r="AC86" s="106"/>
      <c r="AD86" s="107"/>
      <c r="AE86" s="86"/>
      <c r="AF86" s="161"/>
      <c r="AG86" s="1"/>
      <c r="AH86" s="115"/>
      <c r="AI86" s="116"/>
      <c r="AJ86" s="117"/>
      <c r="AK86" s="147"/>
      <c r="AL86" s="160"/>
      <c r="AM86" s="160"/>
      <c r="AN86" s="106"/>
      <c r="AO86" s="107"/>
      <c r="AP86" s="87"/>
      <c r="AQ86" s="161"/>
      <c r="AR86" s="1"/>
      <c r="AS86" s="115"/>
      <c r="AT86" s="116"/>
      <c r="AU86" s="117"/>
      <c r="AV86" s="147"/>
      <c r="AW86" s="160"/>
      <c r="AX86" s="160"/>
      <c r="AY86" s="106"/>
      <c r="AZ86" s="107"/>
      <c r="BA86" s="87"/>
      <c r="BB86" s="16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ht="15.75" customHeight="1" x14ac:dyDescent="0.2">
      <c r="A87" s="59"/>
      <c r="B87" s="60">
        <v>10</v>
      </c>
      <c r="C87" s="61">
        <v>6</v>
      </c>
      <c r="D87" s="62">
        <f t="shared" ref="D87:D89" si="203">ROUND(IF(COUNT(B87,C87)=2, 1.031*EXP(-0.035*(B87+10-C87)), ""), 2)</f>
        <v>0.63</v>
      </c>
      <c r="E87" s="63"/>
      <c r="F87" s="63"/>
      <c r="G87" s="162"/>
      <c r="H87" s="163"/>
      <c r="I87" s="164"/>
      <c r="J87" s="24"/>
      <c r="K87" s="1"/>
      <c r="L87" s="59"/>
      <c r="M87" s="60">
        <v>10</v>
      </c>
      <c r="N87" s="61">
        <v>6</v>
      </c>
      <c r="O87" s="62">
        <f t="shared" ref="O87:O89" si="204">ROUND(IF(COUNT(M87,N87)=2, 1.031*EXP(-0.035*(M87+10-N87)), ""), 2)</f>
        <v>0.63</v>
      </c>
      <c r="P87" s="63"/>
      <c r="Q87" s="63"/>
      <c r="R87" s="64"/>
      <c r="S87" s="65"/>
      <c r="T87" s="66"/>
      <c r="U87" s="24"/>
      <c r="V87" s="1"/>
      <c r="W87" s="59"/>
      <c r="X87" s="60">
        <v>10</v>
      </c>
      <c r="Y87" s="61">
        <v>6</v>
      </c>
      <c r="Z87" s="62">
        <f t="shared" ref="Z87:Z89" si="205">ROUND(IF(COUNT(X87,Y87)=2, 1.031*EXP(-0.035*(X87+10-Y87)), ""), 2)</f>
        <v>0.63</v>
      </c>
      <c r="AA87" s="63"/>
      <c r="AB87" s="63"/>
      <c r="AC87" s="64"/>
      <c r="AD87" s="65"/>
      <c r="AE87" s="66"/>
      <c r="AF87" s="24"/>
      <c r="AG87" s="1"/>
      <c r="AH87" s="59"/>
      <c r="AI87" s="60">
        <v>10</v>
      </c>
      <c r="AJ87" s="61">
        <v>6</v>
      </c>
      <c r="AK87" s="62">
        <f t="shared" ref="AK87:AK89" si="206">ROUND(IF(COUNT(AI87,AJ87)=2, 1.031*EXP(-0.035*(AI87+10-AJ87)), ""), 2)</f>
        <v>0.63</v>
      </c>
      <c r="AL87" s="63"/>
      <c r="AM87" s="63"/>
      <c r="AN87" s="64"/>
      <c r="AO87" s="65"/>
      <c r="AP87" s="66"/>
      <c r="AQ87" s="24"/>
      <c r="AR87" s="1"/>
      <c r="AS87" s="59"/>
      <c r="AT87" s="60">
        <v>10</v>
      </c>
      <c r="AU87" s="61">
        <v>6</v>
      </c>
      <c r="AV87" s="62">
        <f t="shared" ref="AV87:AV89" si="207">ROUND(IF(COUNT(AT87,AU87)=2, 1.031*EXP(-0.035*(AT87+10-AU87)), ""), 2)</f>
        <v>0.63</v>
      </c>
      <c r="AW87" s="63"/>
      <c r="AX87" s="63"/>
      <c r="AY87" s="64"/>
      <c r="AZ87" s="65"/>
      <c r="BA87" s="66"/>
      <c r="BB87" s="24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ht="15.75" customHeight="1" x14ac:dyDescent="0.2">
      <c r="A88" s="92" t="s">
        <v>69</v>
      </c>
      <c r="B88" s="37">
        <v>10</v>
      </c>
      <c r="C88" s="32">
        <v>7</v>
      </c>
      <c r="D88" s="71">
        <f t="shared" si="203"/>
        <v>0.65</v>
      </c>
      <c r="E88" s="72"/>
      <c r="F88" s="72"/>
      <c r="G88" s="165"/>
      <c r="H88" s="166"/>
      <c r="I88" s="167"/>
      <c r="J88" s="24"/>
      <c r="K88" s="1"/>
      <c r="L88" s="92" t="s">
        <v>69</v>
      </c>
      <c r="M88" s="37">
        <v>10</v>
      </c>
      <c r="N88" s="32">
        <v>7</v>
      </c>
      <c r="O88" s="71">
        <f t="shared" si="204"/>
        <v>0.65</v>
      </c>
      <c r="P88" s="72"/>
      <c r="Q88" s="72"/>
      <c r="R88" s="73"/>
      <c r="S88" s="34"/>
      <c r="T88" s="35"/>
      <c r="U88" s="24"/>
      <c r="V88" s="1"/>
      <c r="W88" s="92" t="s">
        <v>69</v>
      </c>
      <c r="X88" s="37">
        <v>10</v>
      </c>
      <c r="Y88" s="32">
        <v>7</v>
      </c>
      <c r="Z88" s="71">
        <f t="shared" si="205"/>
        <v>0.65</v>
      </c>
      <c r="AA88" s="72"/>
      <c r="AB88" s="72"/>
      <c r="AC88" s="73"/>
      <c r="AD88" s="34"/>
      <c r="AE88" s="35"/>
      <c r="AF88" s="24"/>
      <c r="AG88" s="1"/>
      <c r="AH88" s="92" t="s">
        <v>69</v>
      </c>
      <c r="AI88" s="37">
        <v>10</v>
      </c>
      <c r="AJ88" s="32">
        <v>7</v>
      </c>
      <c r="AK88" s="71">
        <f t="shared" si="206"/>
        <v>0.65</v>
      </c>
      <c r="AL88" s="72"/>
      <c r="AM88" s="72"/>
      <c r="AN88" s="73"/>
      <c r="AO88" s="34"/>
      <c r="AP88" s="35"/>
      <c r="AQ88" s="24"/>
      <c r="AR88" s="1"/>
      <c r="AS88" s="92" t="s">
        <v>69</v>
      </c>
      <c r="AT88" s="37">
        <v>10</v>
      </c>
      <c r="AU88" s="32">
        <v>7</v>
      </c>
      <c r="AV88" s="71">
        <f t="shared" si="207"/>
        <v>0.65</v>
      </c>
      <c r="AW88" s="72"/>
      <c r="AX88" s="72"/>
      <c r="AY88" s="73"/>
      <c r="AZ88" s="34"/>
      <c r="BA88" s="35"/>
      <c r="BB88" s="24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5.75" customHeight="1" x14ac:dyDescent="0.2">
      <c r="A89" s="42"/>
      <c r="B89" s="37">
        <v>10</v>
      </c>
      <c r="C89" s="32">
        <v>7</v>
      </c>
      <c r="D89" s="71">
        <f t="shared" si="203"/>
        <v>0.65</v>
      </c>
      <c r="E89" s="72"/>
      <c r="F89" s="72"/>
      <c r="G89" s="165"/>
      <c r="H89" s="166"/>
      <c r="I89" s="167"/>
      <c r="J89" s="24"/>
      <c r="K89" s="1"/>
      <c r="L89" s="42"/>
      <c r="M89" s="37">
        <v>10</v>
      </c>
      <c r="N89" s="32">
        <v>7</v>
      </c>
      <c r="O89" s="71">
        <f t="shared" si="204"/>
        <v>0.65</v>
      </c>
      <c r="P89" s="72"/>
      <c r="Q89" s="72"/>
      <c r="R89" s="73"/>
      <c r="S89" s="34"/>
      <c r="T89" s="35"/>
      <c r="U89" s="24"/>
      <c r="V89" s="1"/>
      <c r="W89" s="42"/>
      <c r="X89" s="37">
        <v>10</v>
      </c>
      <c r="Y89" s="148">
        <v>8</v>
      </c>
      <c r="Z89" s="71">
        <f t="shared" si="205"/>
        <v>0.68</v>
      </c>
      <c r="AA89" s="72"/>
      <c r="AB89" s="72"/>
      <c r="AC89" s="73"/>
      <c r="AD89" s="34"/>
      <c r="AE89" s="35"/>
      <c r="AF89" s="24"/>
      <c r="AG89" s="1"/>
      <c r="AH89" s="42"/>
      <c r="AI89" s="37">
        <v>10</v>
      </c>
      <c r="AJ89" s="148">
        <v>8</v>
      </c>
      <c r="AK89" s="71">
        <f t="shared" si="206"/>
        <v>0.68</v>
      </c>
      <c r="AL89" s="72"/>
      <c r="AM89" s="72"/>
      <c r="AN89" s="73"/>
      <c r="AO89" s="34"/>
      <c r="AP89" s="35"/>
      <c r="AQ89" s="24"/>
      <c r="AR89" s="1"/>
      <c r="AS89" s="42"/>
      <c r="AT89" s="37">
        <v>10</v>
      </c>
      <c r="AU89" s="148">
        <v>8</v>
      </c>
      <c r="AV89" s="71">
        <f t="shared" si="207"/>
        <v>0.68</v>
      </c>
      <c r="AW89" s="72"/>
      <c r="AX89" s="72"/>
      <c r="AY89" s="73"/>
      <c r="AZ89" s="34"/>
      <c r="BA89" s="35"/>
      <c r="BB89" s="24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71" ht="15.75" customHeight="1" x14ac:dyDescent="0.2">
      <c r="A90" s="42"/>
      <c r="B90" s="37"/>
      <c r="C90" s="32"/>
      <c r="D90" s="33"/>
      <c r="E90" s="72"/>
      <c r="F90" s="72"/>
      <c r="G90" s="165"/>
      <c r="H90" s="166"/>
      <c r="I90" s="167"/>
      <c r="J90" s="24"/>
      <c r="K90" s="1"/>
      <c r="L90" s="42"/>
      <c r="M90" s="37"/>
      <c r="N90" s="32"/>
      <c r="O90" s="71"/>
      <c r="P90" s="72"/>
      <c r="Q90" s="72"/>
      <c r="R90" s="73"/>
      <c r="S90" s="34"/>
      <c r="T90" s="35"/>
      <c r="U90" s="24"/>
      <c r="V90" s="1"/>
      <c r="W90" s="42"/>
      <c r="X90" s="37"/>
      <c r="Y90" s="32"/>
      <c r="Z90" s="71"/>
      <c r="AA90" s="72"/>
      <c r="AB90" s="72"/>
      <c r="AC90" s="73"/>
      <c r="AD90" s="34"/>
      <c r="AE90" s="35"/>
      <c r="AF90" s="24"/>
      <c r="AG90" s="1"/>
      <c r="AH90" s="42"/>
      <c r="AI90" s="37"/>
      <c r="AJ90" s="32"/>
      <c r="AK90" s="71"/>
      <c r="AL90" s="72"/>
      <c r="AM90" s="72"/>
      <c r="AN90" s="73"/>
      <c r="AO90" s="34"/>
      <c r="AP90" s="35"/>
      <c r="AQ90" s="24"/>
      <c r="AR90" s="1"/>
      <c r="AS90" s="42"/>
      <c r="AT90" s="37"/>
      <c r="AU90" s="32"/>
      <c r="AV90" s="71"/>
      <c r="AW90" s="72"/>
      <c r="AX90" s="72"/>
      <c r="AY90" s="73"/>
      <c r="AZ90" s="34"/>
      <c r="BA90" s="35"/>
      <c r="BB90" s="24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ht="15.75" customHeight="1" x14ac:dyDescent="0.2">
      <c r="A91" s="53"/>
      <c r="B91" s="49"/>
      <c r="C91" s="72"/>
      <c r="D91" s="33"/>
      <c r="E91" s="72"/>
      <c r="F91" s="72"/>
      <c r="G91" s="165"/>
      <c r="H91" s="166"/>
      <c r="I91" s="167"/>
      <c r="J91" s="24"/>
      <c r="K91" s="1"/>
      <c r="L91" s="53"/>
      <c r="M91" s="49"/>
      <c r="N91" s="72"/>
      <c r="O91" s="33"/>
      <c r="P91" s="72"/>
      <c r="Q91" s="72"/>
      <c r="R91" s="73"/>
      <c r="S91" s="34"/>
      <c r="T91" s="35"/>
      <c r="U91" s="24"/>
      <c r="V91" s="1"/>
      <c r="W91" s="53"/>
      <c r="X91" s="49"/>
      <c r="Y91" s="72"/>
      <c r="Z91" s="33"/>
      <c r="AA91" s="72"/>
      <c r="AB91" s="72"/>
      <c r="AC91" s="73"/>
      <c r="AD91" s="34"/>
      <c r="AE91" s="35"/>
      <c r="AF91" s="24"/>
      <c r="AG91" s="1"/>
      <c r="AH91" s="53"/>
      <c r="AI91" s="49"/>
      <c r="AJ91" s="72"/>
      <c r="AK91" s="33"/>
      <c r="AL91" s="72"/>
      <c r="AM91" s="72"/>
      <c r="AN91" s="73"/>
      <c r="AO91" s="34"/>
      <c r="AP91" s="35"/>
      <c r="AQ91" s="24"/>
      <c r="AR91" s="1"/>
      <c r="AS91" s="53"/>
      <c r="AT91" s="49"/>
      <c r="AU91" s="72"/>
      <c r="AV91" s="33"/>
      <c r="AW91" s="72"/>
      <c r="AX91" s="72"/>
      <c r="AY91" s="73"/>
      <c r="AZ91" s="34"/>
      <c r="BA91" s="35"/>
      <c r="BB91" s="24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ht="15.75" customHeight="1" x14ac:dyDescent="0.2">
      <c r="A92" s="115"/>
      <c r="B92" s="116"/>
      <c r="C92" s="117"/>
      <c r="D92" s="147"/>
      <c r="E92" s="160"/>
      <c r="F92" s="160"/>
      <c r="G92" s="168"/>
      <c r="H92" s="169"/>
      <c r="I92" s="170"/>
      <c r="J92" s="161"/>
      <c r="K92" s="1"/>
      <c r="L92" s="115"/>
      <c r="M92" s="116"/>
      <c r="N92" s="117"/>
      <c r="O92" s="147"/>
      <c r="P92" s="160"/>
      <c r="Q92" s="160"/>
      <c r="R92" s="106"/>
      <c r="S92" s="107"/>
      <c r="T92" s="86"/>
      <c r="U92" s="161"/>
      <c r="V92" s="1"/>
      <c r="W92" s="115"/>
      <c r="X92" s="116"/>
      <c r="Y92" s="117"/>
      <c r="Z92" s="147"/>
      <c r="AA92" s="160"/>
      <c r="AB92" s="160"/>
      <c r="AC92" s="106"/>
      <c r="AD92" s="107"/>
      <c r="AE92" s="86"/>
      <c r="AF92" s="161"/>
      <c r="AG92" s="1"/>
      <c r="AH92" s="115"/>
      <c r="AI92" s="116"/>
      <c r="AJ92" s="117"/>
      <c r="AK92" s="147"/>
      <c r="AL92" s="160"/>
      <c r="AM92" s="160"/>
      <c r="AN92" s="106"/>
      <c r="AO92" s="107"/>
      <c r="AP92" s="86"/>
      <c r="AQ92" s="161"/>
      <c r="AR92" s="1"/>
      <c r="AS92" s="115"/>
      <c r="AT92" s="116"/>
      <c r="AU92" s="117"/>
      <c r="AV92" s="147"/>
      <c r="AW92" s="160"/>
      <c r="AX92" s="160"/>
      <c r="AY92" s="106"/>
      <c r="AZ92" s="107"/>
      <c r="BA92" s="86"/>
      <c r="BB92" s="16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ht="15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1"/>
      <c r="L93" s="6"/>
      <c r="M93" s="6"/>
      <c r="N93" s="6"/>
      <c r="O93" s="6"/>
      <c r="P93" s="6"/>
      <c r="Q93" s="6"/>
      <c r="R93" s="6"/>
      <c r="S93" s="6"/>
      <c r="T93" s="6"/>
      <c r="U93" s="6"/>
      <c r="V93" s="1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1"/>
      <c r="AH93" s="6"/>
      <c r="AI93" s="6"/>
      <c r="AJ93" s="6"/>
      <c r="AK93" s="171"/>
      <c r="AL93" s="171"/>
      <c r="AM93" s="171"/>
      <c r="AN93" s="171"/>
      <c r="AO93" s="171"/>
      <c r="AP93" s="171"/>
      <c r="AQ93" s="171"/>
      <c r="AR93" s="1"/>
      <c r="AS93" s="6"/>
      <c r="AT93" s="6"/>
      <c r="AU93" s="6"/>
      <c r="AV93" s="171"/>
      <c r="AW93" s="171"/>
      <c r="AX93" s="171"/>
      <c r="AY93" s="171"/>
      <c r="AZ93" s="171"/>
      <c r="BA93" s="171"/>
      <c r="BB93" s="17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71" ht="15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1"/>
      <c r="L94" s="6"/>
      <c r="M94" s="6"/>
      <c r="N94" s="6"/>
      <c r="O94" s="6"/>
      <c r="P94" s="6"/>
      <c r="Q94" s="6"/>
      <c r="R94" s="6"/>
      <c r="S94" s="6"/>
      <c r="T94" s="6"/>
      <c r="U94" s="6"/>
      <c r="V94" s="1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1"/>
      <c r="AH94" s="6"/>
      <c r="AI94" s="6"/>
      <c r="AJ94" s="6"/>
      <c r="AK94" s="171"/>
      <c r="AL94" s="171"/>
      <c r="AM94" s="171"/>
      <c r="AN94" s="171"/>
      <c r="AO94" s="171"/>
      <c r="AP94" s="171"/>
      <c r="AQ94" s="171"/>
      <c r="AR94" s="1"/>
      <c r="AS94" s="6"/>
      <c r="AT94" s="6"/>
      <c r="AU94" s="6"/>
      <c r="AV94" s="171"/>
      <c r="AW94" s="171"/>
      <c r="AX94" s="171"/>
      <c r="AY94" s="171"/>
      <c r="AZ94" s="171"/>
      <c r="BA94" s="171"/>
      <c r="BB94" s="17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71" ht="28.5" customHeight="1" x14ac:dyDescent="0.2">
      <c r="A95" s="7" t="s">
        <v>44</v>
      </c>
      <c r="B95" s="6"/>
      <c r="C95" s="6"/>
      <c r="D95" s="6"/>
      <c r="E95" s="6"/>
      <c r="F95" s="6"/>
      <c r="G95" s="6"/>
      <c r="H95" s="6"/>
      <c r="I95" s="6"/>
      <c r="J95" s="6"/>
      <c r="K95" s="1"/>
      <c r="L95" s="7" t="s">
        <v>44</v>
      </c>
      <c r="M95" s="6"/>
      <c r="N95" s="6"/>
      <c r="O95" s="6"/>
      <c r="P95" s="6"/>
      <c r="Q95" s="6"/>
      <c r="R95" s="6"/>
      <c r="S95" s="6"/>
      <c r="T95" s="6"/>
      <c r="U95" s="6"/>
      <c r="V95" s="6"/>
      <c r="W95" s="7" t="s">
        <v>44</v>
      </c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7" t="s">
        <v>44</v>
      </c>
      <c r="AI95" s="6"/>
      <c r="AJ95" s="6"/>
      <c r="AK95" s="6"/>
      <c r="AL95" s="6"/>
      <c r="AM95" s="6"/>
      <c r="AN95" s="6"/>
      <c r="AO95" s="6"/>
      <c r="AP95" s="2"/>
      <c r="AQ95" s="6"/>
      <c r="AR95" s="6"/>
      <c r="AS95" s="7" t="s">
        <v>44</v>
      </c>
      <c r="AT95" s="6"/>
      <c r="AU95" s="6"/>
      <c r="AV95" s="6"/>
      <c r="AW95" s="6"/>
      <c r="AX95" s="6"/>
      <c r="AY95" s="6"/>
      <c r="AZ95" s="6"/>
      <c r="BA95" s="2"/>
      <c r="BB95" s="6"/>
      <c r="BC95" s="6"/>
      <c r="BD95" s="6"/>
      <c r="BE95" s="6"/>
      <c r="BF95" s="6"/>
      <c r="BG95" s="6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ht="15.75" customHeight="1" x14ac:dyDescent="0.2">
      <c r="A96" s="121" t="s">
        <v>27</v>
      </c>
      <c r="B96" s="9" t="s">
        <v>9</v>
      </c>
      <c r="C96" s="10" t="s">
        <v>10</v>
      </c>
      <c r="D96" s="11" t="s">
        <v>11</v>
      </c>
      <c r="E96" s="11" t="s">
        <v>12</v>
      </c>
      <c r="F96" s="11" t="s">
        <v>13</v>
      </c>
      <c r="G96" s="12" t="s">
        <v>14</v>
      </c>
      <c r="H96" s="12" t="s">
        <v>15</v>
      </c>
      <c r="I96" s="13" t="s">
        <v>16</v>
      </c>
      <c r="J96" s="14" t="s">
        <v>17</v>
      </c>
      <c r="K96" s="1"/>
      <c r="L96" s="121" t="s">
        <v>27</v>
      </c>
      <c r="M96" s="9" t="s">
        <v>9</v>
      </c>
      <c r="N96" s="10" t="s">
        <v>10</v>
      </c>
      <c r="O96" s="11" t="s">
        <v>11</v>
      </c>
      <c r="P96" s="11" t="s">
        <v>12</v>
      </c>
      <c r="Q96" s="11" t="s">
        <v>13</v>
      </c>
      <c r="R96" s="12" t="s">
        <v>14</v>
      </c>
      <c r="S96" s="12" t="s">
        <v>15</v>
      </c>
      <c r="T96" s="13" t="s">
        <v>16</v>
      </c>
      <c r="U96" s="14" t="s">
        <v>17</v>
      </c>
      <c r="V96" s="1"/>
      <c r="W96" s="121" t="s">
        <v>27</v>
      </c>
      <c r="X96" s="9" t="s">
        <v>9</v>
      </c>
      <c r="Y96" s="10" t="s">
        <v>10</v>
      </c>
      <c r="Z96" s="11" t="s">
        <v>11</v>
      </c>
      <c r="AA96" s="11" t="s">
        <v>12</v>
      </c>
      <c r="AB96" s="11" t="s">
        <v>13</v>
      </c>
      <c r="AC96" s="12" t="s">
        <v>14</v>
      </c>
      <c r="AD96" s="12" t="s">
        <v>15</v>
      </c>
      <c r="AE96" s="13" t="s">
        <v>16</v>
      </c>
      <c r="AF96" s="14" t="s">
        <v>17</v>
      </c>
      <c r="AG96" s="1"/>
      <c r="AH96" s="121" t="s">
        <v>27</v>
      </c>
      <c r="AI96" s="9" t="s">
        <v>9</v>
      </c>
      <c r="AJ96" s="10" t="s">
        <v>10</v>
      </c>
      <c r="AK96" s="11" t="s">
        <v>11</v>
      </c>
      <c r="AL96" s="11" t="s">
        <v>12</v>
      </c>
      <c r="AM96" s="11" t="s">
        <v>13</v>
      </c>
      <c r="AN96" s="12" t="s">
        <v>14</v>
      </c>
      <c r="AO96" s="12" t="s">
        <v>15</v>
      </c>
      <c r="AP96" s="16" t="s">
        <v>16</v>
      </c>
      <c r="AQ96" s="14" t="s">
        <v>17</v>
      </c>
      <c r="AR96" s="1"/>
      <c r="AS96" s="121" t="s">
        <v>27</v>
      </c>
      <c r="AT96" s="9" t="s">
        <v>9</v>
      </c>
      <c r="AU96" s="10" t="s">
        <v>10</v>
      </c>
      <c r="AV96" s="11" t="s">
        <v>11</v>
      </c>
      <c r="AW96" s="11" t="s">
        <v>12</v>
      </c>
      <c r="AX96" s="11" t="s">
        <v>13</v>
      </c>
      <c r="AY96" s="12" t="s">
        <v>14</v>
      </c>
      <c r="AZ96" s="12" t="s">
        <v>15</v>
      </c>
      <c r="BA96" s="16" t="s">
        <v>16</v>
      </c>
      <c r="BB96" s="14" t="s">
        <v>17</v>
      </c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ht="15.75" customHeight="1" x14ac:dyDescent="0.2">
      <c r="A97" s="17"/>
      <c r="B97" s="27">
        <v>8</v>
      </c>
      <c r="C97" s="19">
        <v>6</v>
      </c>
      <c r="D97" s="20">
        <f t="shared" ref="D97:D99" si="208">ROUND(IF(COUNT(B97,C97)=2, 1.031*EXP(-0.035*(B97+10-C97)), ""), 2)</f>
        <v>0.68</v>
      </c>
      <c r="E97" s="21">
        <f t="shared" ref="E97:E99" si="209">2.5*ROUND(((0.98*($A$100*D97))/2.5), 0)</f>
        <v>0</v>
      </c>
      <c r="F97" s="21">
        <f t="shared" ref="F97:F99" si="210">2.5*ROUND(((1.02*($A$100*D97))/2.5), 0)</f>
        <v>0</v>
      </c>
      <c r="G97" s="22"/>
      <c r="H97" s="22"/>
      <c r="I97" s="25"/>
      <c r="J97" s="26" t="e">
        <f t="shared" ref="J97:J99" si="211">ROUND(G97/(ROUND(IF(COUNT(H97,I97)=2, 1.031*EXP(-0.035*(H97+10-I97)), ""), 2)),1)</f>
        <v>#VALUE!</v>
      </c>
      <c r="K97" s="1"/>
      <c r="L97" s="17"/>
      <c r="M97" s="27">
        <v>8</v>
      </c>
      <c r="N97" s="19">
        <v>6</v>
      </c>
      <c r="O97" s="20">
        <f t="shared" ref="O97:O100" si="212">ROUND(IF(COUNT(M97,N97)=2, 1.031*EXP(-0.035*(M97+10-N97)), ""), 2)</f>
        <v>0.68</v>
      </c>
      <c r="P97" s="21" t="e">
        <f t="shared" ref="P97:P100" si="213">2.5*ROUND(((0.98*($L$100*O97))/2.5), 0)</f>
        <v>#VALUE!</v>
      </c>
      <c r="Q97" s="21" t="e">
        <f t="shared" ref="Q97:Q100" si="214">2.5*ROUND(((1.02*($L$100*O97))/2.5), 0)</f>
        <v>#VALUE!</v>
      </c>
      <c r="R97" s="22"/>
      <c r="S97" s="22"/>
      <c r="T97" s="25"/>
      <c r="U97" s="26" t="e">
        <f t="shared" ref="U97:U100" si="215">ROUND(R97/(ROUND(IF(COUNT(S97,T97)=2, 1.031*EXP(-0.035*(S97+10-T97)), ""), 2)),1)</f>
        <v>#VALUE!</v>
      </c>
      <c r="V97" s="1"/>
      <c r="W97" s="17"/>
      <c r="X97" s="27">
        <v>8</v>
      </c>
      <c r="Y97" s="19">
        <v>6</v>
      </c>
      <c r="Z97" s="20">
        <f t="shared" ref="Z97:Z101" si="216">ROUND(IF(COUNT(X97,Y97)=2, 1.031*EXP(-0.035*(X97+10-Y97)), ""), 2)</f>
        <v>0.68</v>
      </c>
      <c r="AA97" s="21" t="e">
        <f t="shared" ref="AA97:AA101" si="217">2.5*ROUND(((0.98*($W$100*Z97))/2.5), 0)</f>
        <v>#VALUE!</v>
      </c>
      <c r="AB97" s="21" t="e">
        <f t="shared" ref="AB97:AB101" si="218">2.5*ROUND(((1.02*($W$100*Z97))/2.5), 0)</f>
        <v>#VALUE!</v>
      </c>
      <c r="AC97" s="64"/>
      <c r="AD97" s="65"/>
      <c r="AE97" s="88"/>
      <c r="AF97" s="26" t="e">
        <f t="shared" ref="AF97:AF101" si="219">ROUND(AC97/(ROUND(IF(COUNT(AD97,AE97)=2, 1.031*EXP(-0.035*(AD97+10-AE97)), ""), 2)),1)</f>
        <v>#VALUE!</v>
      </c>
      <c r="AG97" s="1"/>
      <c r="AH97" s="17"/>
      <c r="AI97" s="27">
        <v>8</v>
      </c>
      <c r="AJ97" s="19">
        <v>6</v>
      </c>
      <c r="AK97" s="20">
        <f t="shared" ref="AK97:AK101" si="220">ROUND(IF(COUNT(AI97,AJ97)=2, 1.031*EXP(-0.035*(AI97+10-AJ97)), ""), 2)</f>
        <v>0.68</v>
      </c>
      <c r="AL97" s="21" t="e">
        <f t="shared" ref="AL97:AL101" si="221">2.5*ROUND(((0.98*($AH$100*AK97))/2.5), 0)</f>
        <v>#VALUE!</v>
      </c>
      <c r="AM97" s="21" t="e">
        <f t="shared" ref="AM97:AM101" si="222">2.5*ROUND(((1.02*($AH$100*AK97))/2.5), 0)</f>
        <v>#VALUE!</v>
      </c>
      <c r="AN97" s="22"/>
      <c r="AO97" s="22"/>
      <c r="AP97" s="183"/>
      <c r="AQ97" s="26" t="e">
        <f t="shared" ref="AQ97:AQ101" si="223">ROUND(AN97/(ROUND(IF(COUNT(AO97,AP97)=2, 1.031*EXP(-0.035*(AO97+10-AP97)), ""), 2)),1)</f>
        <v>#VALUE!</v>
      </c>
      <c r="AR97" s="1"/>
      <c r="AS97" s="17"/>
      <c r="AT97" s="27">
        <v>8</v>
      </c>
      <c r="AU97" s="19">
        <v>6</v>
      </c>
      <c r="AV97" s="20">
        <f t="shared" ref="AV97:AV101" si="224">ROUND(IF(COUNT(AT97,AU97)=2, 1.031*EXP(-0.035*(AT97+10-AU97)), ""), 2)</f>
        <v>0.68</v>
      </c>
      <c r="AW97" s="21" t="e">
        <f t="shared" ref="AW97:AW101" si="225">2.5*ROUND(((0.98*($AH$100*AV97))/2.5), 0)</f>
        <v>#VALUE!</v>
      </c>
      <c r="AX97" s="21" t="e">
        <f t="shared" ref="AX97:AX101" si="226">2.5*ROUND(((1.02*($AH$100*AV97))/2.5), 0)</f>
        <v>#VALUE!</v>
      </c>
      <c r="AY97" s="22"/>
      <c r="AZ97" s="22"/>
      <c r="BA97" s="183"/>
      <c r="BB97" s="26" t="e">
        <f t="shared" ref="BB97:BB101" si="227">ROUND(AY97/(ROUND(IF(COUNT(AZ97,BA97)=2, 1.031*EXP(-0.035*(AZ97+10-BA97)), ""), 2)),1)</f>
        <v>#VALUE!</v>
      </c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ht="15.75" customHeight="1" x14ac:dyDescent="0.2">
      <c r="A98" s="30" t="s">
        <v>70</v>
      </c>
      <c r="B98" s="37">
        <v>8</v>
      </c>
      <c r="C98" s="32">
        <v>7</v>
      </c>
      <c r="D98" s="33">
        <f t="shared" si="208"/>
        <v>0.7</v>
      </c>
      <c r="E98" s="21">
        <f t="shared" si="209"/>
        <v>0</v>
      </c>
      <c r="F98" s="21">
        <f t="shared" si="210"/>
        <v>0</v>
      </c>
      <c r="G98" s="34"/>
      <c r="H98" s="34"/>
      <c r="I98" s="36"/>
      <c r="J98" s="26" t="e">
        <f t="shared" si="211"/>
        <v>#VALUE!</v>
      </c>
      <c r="K98" s="1"/>
      <c r="L98" s="30" t="s">
        <v>70</v>
      </c>
      <c r="M98" s="37">
        <v>8</v>
      </c>
      <c r="N98" s="32">
        <v>7</v>
      </c>
      <c r="O98" s="33">
        <f t="shared" si="212"/>
        <v>0.7</v>
      </c>
      <c r="P98" s="21" t="e">
        <f t="shared" si="213"/>
        <v>#VALUE!</v>
      </c>
      <c r="Q98" s="21" t="e">
        <f t="shared" si="214"/>
        <v>#VALUE!</v>
      </c>
      <c r="R98" s="34"/>
      <c r="S98" s="34"/>
      <c r="T98" s="36"/>
      <c r="U98" s="26" t="e">
        <f t="shared" si="215"/>
        <v>#VALUE!</v>
      </c>
      <c r="V98" s="1"/>
      <c r="W98" s="30" t="s">
        <v>70</v>
      </c>
      <c r="X98" s="37">
        <v>8</v>
      </c>
      <c r="Y98" s="32">
        <v>7</v>
      </c>
      <c r="Z98" s="33">
        <f t="shared" si="216"/>
        <v>0.7</v>
      </c>
      <c r="AA98" s="21" t="e">
        <f t="shared" si="217"/>
        <v>#VALUE!</v>
      </c>
      <c r="AB98" s="21" t="e">
        <f t="shared" si="218"/>
        <v>#VALUE!</v>
      </c>
      <c r="AC98" s="73"/>
      <c r="AD98" s="34"/>
      <c r="AE98" s="36"/>
      <c r="AF98" s="26" t="e">
        <f t="shared" si="219"/>
        <v>#VALUE!</v>
      </c>
      <c r="AG98" s="1"/>
      <c r="AH98" s="30" t="s">
        <v>70</v>
      </c>
      <c r="AI98" s="37">
        <v>8</v>
      </c>
      <c r="AJ98" s="32">
        <v>7</v>
      </c>
      <c r="AK98" s="33">
        <f t="shared" si="220"/>
        <v>0.7</v>
      </c>
      <c r="AL98" s="21" t="e">
        <f t="shared" si="221"/>
        <v>#VALUE!</v>
      </c>
      <c r="AM98" s="21" t="e">
        <f t="shared" si="222"/>
        <v>#VALUE!</v>
      </c>
      <c r="AN98" s="34"/>
      <c r="AO98" s="34"/>
      <c r="AP98" s="52"/>
      <c r="AQ98" s="26" t="e">
        <f t="shared" si="223"/>
        <v>#VALUE!</v>
      </c>
      <c r="AR98" s="1"/>
      <c r="AS98" s="30" t="s">
        <v>70</v>
      </c>
      <c r="AT98" s="37">
        <v>8</v>
      </c>
      <c r="AU98" s="32">
        <v>7</v>
      </c>
      <c r="AV98" s="33">
        <f t="shared" si="224"/>
        <v>0.7</v>
      </c>
      <c r="AW98" s="21" t="e">
        <f t="shared" si="225"/>
        <v>#VALUE!</v>
      </c>
      <c r="AX98" s="21" t="e">
        <f t="shared" si="226"/>
        <v>#VALUE!</v>
      </c>
      <c r="AY98" s="34"/>
      <c r="AZ98" s="34"/>
      <c r="BA98" s="52"/>
      <c r="BB98" s="26" t="e">
        <f t="shared" si="227"/>
        <v>#VALUE!</v>
      </c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ht="15.75" customHeight="1" x14ac:dyDescent="0.2">
      <c r="A99" s="41" t="s">
        <v>17</v>
      </c>
      <c r="B99" s="37">
        <v>8</v>
      </c>
      <c r="C99" s="32">
        <v>7</v>
      </c>
      <c r="D99" s="33">
        <f t="shared" si="208"/>
        <v>0.7</v>
      </c>
      <c r="E99" s="21">
        <f t="shared" si="209"/>
        <v>0</v>
      </c>
      <c r="F99" s="21">
        <f t="shared" si="210"/>
        <v>0</v>
      </c>
      <c r="G99" s="22"/>
      <c r="H99" s="22"/>
      <c r="I99" s="25"/>
      <c r="J99" s="26" t="e">
        <f t="shared" si="211"/>
        <v>#VALUE!</v>
      </c>
      <c r="K99" s="1"/>
      <c r="L99" s="42" t="s">
        <v>17</v>
      </c>
      <c r="M99" s="37">
        <v>8</v>
      </c>
      <c r="N99" s="32">
        <v>8</v>
      </c>
      <c r="O99" s="33">
        <f t="shared" si="212"/>
        <v>0.73</v>
      </c>
      <c r="P99" s="21" t="e">
        <f t="shared" si="213"/>
        <v>#VALUE!</v>
      </c>
      <c r="Q99" s="21" t="e">
        <f t="shared" si="214"/>
        <v>#VALUE!</v>
      </c>
      <c r="R99" s="22"/>
      <c r="S99" s="22"/>
      <c r="T99" s="25"/>
      <c r="U99" s="26" t="e">
        <f t="shared" si="215"/>
        <v>#VALUE!</v>
      </c>
      <c r="V99" s="1"/>
      <c r="W99" s="42" t="s">
        <v>17</v>
      </c>
      <c r="X99" s="37">
        <v>8</v>
      </c>
      <c r="Y99" s="32">
        <v>8</v>
      </c>
      <c r="Z99" s="33">
        <f t="shared" si="216"/>
        <v>0.73</v>
      </c>
      <c r="AA99" s="21" t="e">
        <f t="shared" si="217"/>
        <v>#VALUE!</v>
      </c>
      <c r="AB99" s="21" t="e">
        <f t="shared" si="218"/>
        <v>#VALUE!</v>
      </c>
      <c r="AC99" s="73"/>
      <c r="AD99" s="34"/>
      <c r="AE99" s="36"/>
      <c r="AF99" s="26" t="e">
        <f t="shared" si="219"/>
        <v>#VALUE!</v>
      </c>
      <c r="AG99" s="1"/>
      <c r="AH99" s="42" t="s">
        <v>17</v>
      </c>
      <c r="AI99" s="37">
        <v>8</v>
      </c>
      <c r="AJ99" s="32">
        <v>8</v>
      </c>
      <c r="AK99" s="33">
        <f t="shared" si="220"/>
        <v>0.73</v>
      </c>
      <c r="AL99" s="21" t="e">
        <f t="shared" si="221"/>
        <v>#VALUE!</v>
      </c>
      <c r="AM99" s="21" t="e">
        <f t="shared" si="222"/>
        <v>#VALUE!</v>
      </c>
      <c r="AN99" s="22"/>
      <c r="AO99" s="22"/>
      <c r="AP99" s="183"/>
      <c r="AQ99" s="26" t="e">
        <f t="shared" si="223"/>
        <v>#VALUE!</v>
      </c>
      <c r="AR99" s="1"/>
      <c r="AS99" s="42" t="s">
        <v>17</v>
      </c>
      <c r="AT99" s="37">
        <v>8</v>
      </c>
      <c r="AU99" s="32">
        <v>8</v>
      </c>
      <c r="AV99" s="33">
        <f t="shared" si="224"/>
        <v>0.73</v>
      </c>
      <c r="AW99" s="21" t="e">
        <f t="shared" si="225"/>
        <v>#VALUE!</v>
      </c>
      <c r="AX99" s="21" t="e">
        <f t="shared" si="226"/>
        <v>#VALUE!</v>
      </c>
      <c r="AY99" s="22"/>
      <c r="AZ99" s="22"/>
      <c r="BA99" s="183"/>
      <c r="BB99" s="26" t="e">
        <f t="shared" si="227"/>
        <v>#VALUE!</v>
      </c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ht="15.75" customHeight="1" x14ac:dyDescent="0.2">
      <c r="A100" s="153"/>
      <c r="B100" s="46"/>
      <c r="C100" s="32"/>
      <c r="D100" s="33"/>
      <c r="E100" s="21"/>
      <c r="F100" s="21"/>
      <c r="G100" s="34"/>
      <c r="H100" s="34"/>
      <c r="I100" s="36"/>
      <c r="J100" s="26"/>
      <c r="K100" s="1"/>
      <c r="L100" s="42" t="e">
        <f>AVERAGE(J97,J99,J100)</f>
        <v>#VALUE!</v>
      </c>
      <c r="M100" s="37">
        <v>8</v>
      </c>
      <c r="N100" s="32">
        <v>7</v>
      </c>
      <c r="O100" s="33">
        <f t="shared" si="212"/>
        <v>0.7</v>
      </c>
      <c r="P100" s="21" t="e">
        <f t="shared" si="213"/>
        <v>#VALUE!</v>
      </c>
      <c r="Q100" s="21" t="e">
        <f t="shared" si="214"/>
        <v>#VALUE!</v>
      </c>
      <c r="R100" s="34"/>
      <c r="S100" s="34"/>
      <c r="T100" s="36"/>
      <c r="U100" s="26" t="e">
        <f t="shared" si="215"/>
        <v>#VALUE!</v>
      </c>
      <c r="V100" s="1"/>
      <c r="W100" s="42" t="e">
        <f>AVERAGE(U97,U99,U100)</f>
        <v>#VALUE!</v>
      </c>
      <c r="X100" s="37">
        <v>8</v>
      </c>
      <c r="Y100" s="32">
        <v>7</v>
      </c>
      <c r="Z100" s="33">
        <f t="shared" si="216"/>
        <v>0.7</v>
      </c>
      <c r="AA100" s="21" t="e">
        <f t="shared" si="217"/>
        <v>#VALUE!</v>
      </c>
      <c r="AB100" s="21" t="e">
        <f t="shared" si="218"/>
        <v>#VALUE!</v>
      </c>
      <c r="AC100" s="34"/>
      <c r="AD100" s="34"/>
      <c r="AE100" s="36"/>
      <c r="AF100" s="26" t="e">
        <f t="shared" si="219"/>
        <v>#VALUE!</v>
      </c>
      <c r="AG100" s="1"/>
      <c r="AH100" s="42" t="e">
        <f>AVERAGE(AF97,AF99,AF100)</f>
        <v>#VALUE!</v>
      </c>
      <c r="AI100" s="37">
        <v>8</v>
      </c>
      <c r="AJ100" s="32">
        <v>8</v>
      </c>
      <c r="AK100" s="33">
        <f t="shared" si="220"/>
        <v>0.73</v>
      </c>
      <c r="AL100" s="21" t="e">
        <f t="shared" si="221"/>
        <v>#VALUE!</v>
      </c>
      <c r="AM100" s="21" t="e">
        <f t="shared" si="222"/>
        <v>#VALUE!</v>
      </c>
      <c r="AN100" s="34"/>
      <c r="AO100" s="34"/>
      <c r="AP100" s="52"/>
      <c r="AQ100" s="26" t="e">
        <f t="shared" si="223"/>
        <v>#VALUE!</v>
      </c>
      <c r="AR100" s="1"/>
      <c r="AS100" s="42" t="e">
        <f>AVERAGE(AQ97,AQ99,AQ100)</f>
        <v>#VALUE!</v>
      </c>
      <c r="AT100" s="37">
        <v>8</v>
      </c>
      <c r="AU100" s="32">
        <v>8</v>
      </c>
      <c r="AV100" s="33">
        <f t="shared" si="224"/>
        <v>0.73</v>
      </c>
      <c r="AW100" s="21" t="e">
        <f t="shared" si="225"/>
        <v>#VALUE!</v>
      </c>
      <c r="AX100" s="21" t="e">
        <f t="shared" si="226"/>
        <v>#VALUE!</v>
      </c>
      <c r="AY100" s="34"/>
      <c r="AZ100" s="34"/>
      <c r="BA100" s="52"/>
      <c r="BB100" s="26" t="e">
        <f t="shared" si="227"/>
        <v>#VALUE!</v>
      </c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ht="15.75" customHeight="1" x14ac:dyDescent="0.2">
      <c r="A101" s="48"/>
      <c r="B101" s="49"/>
      <c r="C101" s="50"/>
      <c r="D101" s="33"/>
      <c r="E101" s="50"/>
      <c r="F101" s="50"/>
      <c r="G101" s="34"/>
      <c r="H101" s="34"/>
      <c r="I101" s="36"/>
      <c r="J101" s="26"/>
      <c r="K101" s="1"/>
      <c r="L101" s="51"/>
      <c r="M101" s="49"/>
      <c r="N101" s="50"/>
      <c r="O101" s="33"/>
      <c r="P101" s="50"/>
      <c r="Q101" s="50"/>
      <c r="R101" s="34"/>
      <c r="S101" s="34"/>
      <c r="T101" s="36"/>
      <c r="U101" s="26"/>
      <c r="V101" s="1"/>
      <c r="W101" s="51"/>
      <c r="X101" s="37">
        <v>8</v>
      </c>
      <c r="Y101" s="32">
        <v>7</v>
      </c>
      <c r="Z101" s="33">
        <f t="shared" si="216"/>
        <v>0.7</v>
      </c>
      <c r="AA101" s="21" t="e">
        <f t="shared" si="217"/>
        <v>#VALUE!</v>
      </c>
      <c r="AB101" s="21" t="e">
        <f t="shared" si="218"/>
        <v>#VALUE!</v>
      </c>
      <c r="AC101" s="34"/>
      <c r="AD101" s="34"/>
      <c r="AE101" s="36"/>
      <c r="AF101" s="26" t="e">
        <f t="shared" si="219"/>
        <v>#VALUE!</v>
      </c>
      <c r="AG101" s="1"/>
      <c r="AH101" s="51"/>
      <c r="AI101" s="37">
        <v>8</v>
      </c>
      <c r="AJ101" s="32">
        <v>7</v>
      </c>
      <c r="AK101" s="33">
        <f t="shared" si="220"/>
        <v>0.7</v>
      </c>
      <c r="AL101" s="21" t="e">
        <f t="shared" si="221"/>
        <v>#VALUE!</v>
      </c>
      <c r="AM101" s="21" t="e">
        <f t="shared" si="222"/>
        <v>#VALUE!</v>
      </c>
      <c r="AN101" s="34"/>
      <c r="AO101" s="34"/>
      <c r="AP101" s="52"/>
      <c r="AQ101" s="26" t="e">
        <f t="shared" si="223"/>
        <v>#VALUE!</v>
      </c>
      <c r="AR101" s="1"/>
      <c r="AS101" s="51"/>
      <c r="AT101" s="37">
        <v>8</v>
      </c>
      <c r="AU101" s="32">
        <v>7</v>
      </c>
      <c r="AV101" s="33">
        <f t="shared" si="224"/>
        <v>0.7</v>
      </c>
      <c r="AW101" s="21" t="e">
        <f t="shared" si="225"/>
        <v>#VALUE!</v>
      </c>
      <c r="AX101" s="21" t="e">
        <f t="shared" si="226"/>
        <v>#VALUE!</v>
      </c>
      <c r="AY101" s="34"/>
      <c r="AZ101" s="34"/>
      <c r="BA101" s="52"/>
      <c r="BB101" s="26" t="e">
        <f t="shared" si="227"/>
        <v>#VALUE!</v>
      </c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ht="15.75" customHeight="1" x14ac:dyDescent="0.2">
      <c r="A102" s="53"/>
      <c r="B102" s="49"/>
      <c r="C102" s="50"/>
      <c r="D102" s="33"/>
      <c r="E102" s="50"/>
      <c r="F102" s="50"/>
      <c r="G102" s="34"/>
      <c r="H102" s="34"/>
      <c r="I102" s="36"/>
      <c r="J102" s="26"/>
      <c r="K102" s="1"/>
      <c r="L102" s="53"/>
      <c r="M102" s="49"/>
      <c r="N102" s="50"/>
      <c r="O102" s="33"/>
      <c r="P102" s="50"/>
      <c r="Q102" s="50"/>
      <c r="R102" s="34"/>
      <c r="S102" s="34"/>
      <c r="T102" s="36"/>
      <c r="U102" s="26"/>
      <c r="V102" s="1"/>
      <c r="W102" s="53"/>
      <c r="X102" s="49"/>
      <c r="Y102" s="50"/>
      <c r="Z102" s="33"/>
      <c r="AA102" s="50"/>
      <c r="AB102" s="50"/>
      <c r="AC102" s="34"/>
      <c r="AD102" s="34"/>
      <c r="AE102" s="35"/>
      <c r="AF102" s="26"/>
      <c r="AG102" s="1"/>
      <c r="AH102" s="53"/>
      <c r="AI102" s="49"/>
      <c r="AJ102" s="50"/>
      <c r="AK102" s="33"/>
      <c r="AL102" s="50"/>
      <c r="AM102" s="50"/>
      <c r="AN102" s="34"/>
      <c r="AO102" s="34"/>
      <c r="AP102" s="52"/>
      <c r="AQ102" s="26"/>
      <c r="AR102" s="1"/>
      <c r="AS102" s="53"/>
      <c r="AT102" s="49"/>
      <c r="AU102" s="50"/>
      <c r="AV102" s="33"/>
      <c r="AW102" s="50"/>
      <c r="AX102" s="50"/>
      <c r="AY102" s="34"/>
      <c r="AZ102" s="34"/>
      <c r="BA102" s="52"/>
      <c r="BB102" s="26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:71" ht="15.75" customHeight="1" x14ac:dyDescent="0.2">
      <c r="A103" s="54"/>
      <c r="B103" s="49"/>
      <c r="C103" s="50"/>
      <c r="D103" s="33"/>
      <c r="E103" s="55"/>
      <c r="F103" s="55"/>
      <c r="G103" s="137"/>
      <c r="H103" s="137"/>
      <c r="I103" s="138"/>
      <c r="J103" s="26"/>
      <c r="K103" s="1"/>
      <c r="L103" s="54"/>
      <c r="M103" s="49"/>
      <c r="N103" s="50"/>
      <c r="O103" s="33"/>
      <c r="P103" s="55"/>
      <c r="Q103" s="55"/>
      <c r="R103" s="56"/>
      <c r="S103" s="56"/>
      <c r="T103" s="57"/>
      <c r="U103" s="26"/>
      <c r="V103" s="1"/>
      <c r="W103" s="54"/>
      <c r="X103" s="49"/>
      <c r="Y103" s="50"/>
      <c r="Z103" s="33"/>
      <c r="AA103" s="55"/>
      <c r="AB103" s="55"/>
      <c r="AC103" s="34"/>
      <c r="AD103" s="34"/>
      <c r="AE103" s="35"/>
      <c r="AF103" s="26"/>
      <c r="AG103" s="1"/>
      <c r="AH103" s="54"/>
      <c r="AI103" s="49"/>
      <c r="AJ103" s="50"/>
      <c r="AK103" s="33"/>
      <c r="AL103" s="55"/>
      <c r="AM103" s="55"/>
      <c r="AN103" s="56"/>
      <c r="AO103" s="56"/>
      <c r="AP103" s="58"/>
      <c r="AQ103" s="26"/>
      <c r="AR103" s="1"/>
      <c r="AS103" s="54"/>
      <c r="AT103" s="49"/>
      <c r="AU103" s="50"/>
      <c r="AV103" s="33"/>
      <c r="AW103" s="55"/>
      <c r="AX103" s="55"/>
      <c r="AY103" s="56"/>
      <c r="AZ103" s="56"/>
      <c r="BA103" s="58"/>
      <c r="BB103" s="26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:71" ht="15.75" customHeight="1" x14ac:dyDescent="0.2">
      <c r="A104" s="59"/>
      <c r="B104" s="60">
        <v>6</v>
      </c>
      <c r="C104" s="61">
        <v>6</v>
      </c>
      <c r="D104" s="62">
        <f t="shared" ref="D104:D106" si="228">ROUND(IF(COUNT(B104,C104)=2, 1.031*EXP(-0.035*(B104+10-C104)), ""), 2)</f>
        <v>0.73</v>
      </c>
      <c r="E104" s="63">
        <f t="shared" ref="E104:E106" si="229">2.5*ROUND(((0.98*($A$107*D104))/2.5), 0)</f>
        <v>0</v>
      </c>
      <c r="F104" s="63">
        <f t="shared" ref="F104:F106" si="230">2.5*ROUND(((1.02*($A$107*D104))/2.5), 0)</f>
        <v>0</v>
      </c>
      <c r="G104" s="65"/>
      <c r="H104" s="65"/>
      <c r="I104" s="66"/>
      <c r="J104" s="24" t="e">
        <f t="shared" ref="J104:J107" si="231">ROUND(G104/(ROUND(IF(COUNT(H104,I104)=2, 1.031*EXP(-0.035*(H104+10-I104)), ""), 2)),1)</f>
        <v>#VALUE!</v>
      </c>
      <c r="K104" s="1"/>
      <c r="L104" s="59"/>
      <c r="M104" s="60">
        <v>6</v>
      </c>
      <c r="N104" s="61">
        <v>6</v>
      </c>
      <c r="O104" s="62">
        <f t="shared" ref="O104:O107" si="232">ROUND(IF(COUNT(M104,N104)=2, 1.031*EXP(-0.035*(M104+10-N104)), ""), 2)</f>
        <v>0.73</v>
      </c>
      <c r="P104" s="63" t="e">
        <f t="shared" ref="P104:P107" si="233">2.5*ROUND(((0.98*($L$107*O104))/2.5), 0)</f>
        <v>#VALUE!</v>
      </c>
      <c r="Q104" s="63" t="e">
        <f t="shared" ref="Q104:Q107" si="234">2.5*ROUND(((1.02*($L$107*O104))/2.5), 0)</f>
        <v>#VALUE!</v>
      </c>
      <c r="R104" s="65"/>
      <c r="S104" s="65"/>
      <c r="T104" s="66"/>
      <c r="U104" s="24" t="e">
        <f t="shared" ref="U104:U107" si="235">ROUND(R104/(ROUND(IF(COUNT(S104,T104)=2, 1.031*EXP(-0.035*(S104+10-T104)), ""), 2)),1)</f>
        <v>#VALUE!</v>
      </c>
      <c r="V104" s="1"/>
      <c r="W104" s="59"/>
      <c r="X104" s="60">
        <v>6</v>
      </c>
      <c r="Y104" s="61">
        <v>6</v>
      </c>
      <c r="Z104" s="62">
        <f t="shared" ref="Z104:Z108" si="236">ROUND(IF(COUNT(X104,Y104)=2, 1.031*EXP(-0.035*(X104+10-Y104)), ""), 2)</f>
        <v>0.73</v>
      </c>
      <c r="AA104" s="63" t="e">
        <f t="shared" ref="AA104:AA108" si="237">2.5*ROUND(((0.98*($W$107*Z104))/2.5), 0)</f>
        <v>#VALUE!</v>
      </c>
      <c r="AB104" s="63" t="e">
        <f t="shared" ref="AB104:AB108" si="238">2.5*ROUND(((1.02*($W$107*Z104))/2.5), 0)</f>
        <v>#VALUE!</v>
      </c>
      <c r="AC104" s="64"/>
      <c r="AD104" s="65"/>
      <c r="AE104" s="66"/>
      <c r="AF104" s="24" t="e">
        <f t="shared" ref="AF104:AF107" si="239">ROUND(AC104/(ROUND(IF(COUNT(AD104,AE104)=2, 1.031*EXP(-0.035*(AD104+10-AE104)), ""), 2)),1)</f>
        <v>#VALUE!</v>
      </c>
      <c r="AG104" s="1"/>
      <c r="AH104" s="59"/>
      <c r="AI104" s="60">
        <v>6</v>
      </c>
      <c r="AJ104" s="61">
        <v>6</v>
      </c>
      <c r="AK104" s="62">
        <f t="shared" ref="AK104:AK108" si="240">ROUND(IF(COUNT(AI104,AJ104)=2, 1.031*EXP(-0.035*(AI104+10-AJ104)), ""), 2)</f>
        <v>0.73</v>
      </c>
      <c r="AL104" s="63" t="e">
        <f t="shared" ref="AL104:AL108" si="241">2.5*ROUND(((0.98*($AH$107*AK104))/2.5), 0)</f>
        <v>#VALUE!</v>
      </c>
      <c r="AM104" s="63" t="e">
        <f t="shared" ref="AM104:AM108" si="242">2.5*ROUND(((1.02*($AH$107*AK104))/2.5), 0)</f>
        <v>#VALUE!</v>
      </c>
      <c r="AN104" s="65"/>
      <c r="AO104" s="65"/>
      <c r="AP104" s="199"/>
      <c r="AQ104" s="24" t="e">
        <f t="shared" ref="AQ104:AQ108" si="243">ROUND(AN104/(ROUND(IF(COUNT(AO104,AP104)=2, 1.031*EXP(-0.035*(AO104+10-AP104)), ""), 2)),1)</f>
        <v>#VALUE!</v>
      </c>
      <c r="AR104" s="1"/>
      <c r="AS104" s="59"/>
      <c r="AT104" s="60">
        <v>6</v>
      </c>
      <c r="AU104" s="61">
        <v>6</v>
      </c>
      <c r="AV104" s="62">
        <f t="shared" ref="AV104:AV108" si="244">ROUND(IF(COUNT(AT104,AU104)=2, 1.031*EXP(-0.035*(AT104+10-AU104)), ""), 2)</f>
        <v>0.73</v>
      </c>
      <c r="AW104" s="63" t="e">
        <f t="shared" ref="AW104:AW108" si="245">2.5*ROUND(((0.98*($AH$107*AV104))/2.5), 0)</f>
        <v>#VALUE!</v>
      </c>
      <c r="AX104" s="63" t="e">
        <f t="shared" ref="AX104:AX108" si="246">2.5*ROUND(((1.02*($AH$107*AV104))/2.5), 0)</f>
        <v>#VALUE!</v>
      </c>
      <c r="AY104" s="65"/>
      <c r="AZ104" s="65"/>
      <c r="BA104" s="199"/>
      <c r="BB104" s="24" t="e">
        <f t="shared" ref="BB104:BB108" si="247">ROUND(AY104/(ROUND(IF(COUNT(AZ104,BA104)=2, 1.031*EXP(-0.035*(AZ104+10-BA104)), ""), 2)),1)</f>
        <v>#VALUE!</v>
      </c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:71" ht="15.75" customHeight="1" x14ac:dyDescent="0.2">
      <c r="A105" s="30" t="s">
        <v>71</v>
      </c>
      <c r="B105" s="37">
        <v>6</v>
      </c>
      <c r="C105" s="32">
        <v>7</v>
      </c>
      <c r="D105" s="71">
        <f t="shared" si="228"/>
        <v>0.75</v>
      </c>
      <c r="E105" s="72">
        <f t="shared" si="229"/>
        <v>0</v>
      </c>
      <c r="F105" s="72">
        <f t="shared" si="230"/>
        <v>0</v>
      </c>
      <c r="G105" s="34"/>
      <c r="H105" s="34"/>
      <c r="I105" s="35"/>
      <c r="J105" s="24" t="e">
        <f t="shared" si="231"/>
        <v>#VALUE!</v>
      </c>
      <c r="K105" s="1"/>
      <c r="L105" s="30" t="s">
        <v>71</v>
      </c>
      <c r="M105" s="37">
        <v>6</v>
      </c>
      <c r="N105" s="32">
        <v>7</v>
      </c>
      <c r="O105" s="71">
        <f t="shared" si="232"/>
        <v>0.75</v>
      </c>
      <c r="P105" s="72" t="e">
        <f t="shared" si="233"/>
        <v>#VALUE!</v>
      </c>
      <c r="Q105" s="72" t="e">
        <f t="shared" si="234"/>
        <v>#VALUE!</v>
      </c>
      <c r="R105" s="34"/>
      <c r="S105" s="34"/>
      <c r="T105" s="35"/>
      <c r="U105" s="24" t="e">
        <f t="shared" si="235"/>
        <v>#VALUE!</v>
      </c>
      <c r="V105" s="1"/>
      <c r="W105" s="30" t="s">
        <v>71</v>
      </c>
      <c r="X105" s="37">
        <v>6</v>
      </c>
      <c r="Y105" s="32">
        <v>7</v>
      </c>
      <c r="Z105" s="71">
        <f t="shared" si="236"/>
        <v>0.75</v>
      </c>
      <c r="AA105" s="72" t="e">
        <f t="shared" si="237"/>
        <v>#VALUE!</v>
      </c>
      <c r="AB105" s="72" t="e">
        <f t="shared" si="238"/>
        <v>#VALUE!</v>
      </c>
      <c r="AC105" s="73"/>
      <c r="AD105" s="34"/>
      <c r="AE105" s="35"/>
      <c r="AF105" s="24" t="e">
        <f t="shared" si="239"/>
        <v>#VALUE!</v>
      </c>
      <c r="AG105" s="1"/>
      <c r="AH105" s="30" t="s">
        <v>71</v>
      </c>
      <c r="AI105" s="37">
        <v>6</v>
      </c>
      <c r="AJ105" s="32">
        <v>7</v>
      </c>
      <c r="AK105" s="71">
        <f t="shared" si="240"/>
        <v>0.75</v>
      </c>
      <c r="AL105" s="72" t="e">
        <f t="shared" si="241"/>
        <v>#VALUE!</v>
      </c>
      <c r="AM105" s="72" t="e">
        <f t="shared" si="242"/>
        <v>#VALUE!</v>
      </c>
      <c r="AN105" s="73"/>
      <c r="AO105" s="34"/>
      <c r="AP105" s="158"/>
      <c r="AQ105" s="24" t="e">
        <f t="shared" si="243"/>
        <v>#VALUE!</v>
      </c>
      <c r="AR105" s="1"/>
      <c r="AS105" s="30" t="s">
        <v>71</v>
      </c>
      <c r="AT105" s="37">
        <v>6</v>
      </c>
      <c r="AU105" s="32">
        <v>7</v>
      </c>
      <c r="AV105" s="71">
        <f t="shared" si="244"/>
        <v>0.75</v>
      </c>
      <c r="AW105" s="72" t="e">
        <f t="shared" si="245"/>
        <v>#VALUE!</v>
      </c>
      <c r="AX105" s="72" t="e">
        <f t="shared" si="246"/>
        <v>#VALUE!</v>
      </c>
      <c r="AY105" s="73"/>
      <c r="AZ105" s="34"/>
      <c r="BA105" s="158"/>
      <c r="BB105" s="24" t="e">
        <f t="shared" si="247"/>
        <v>#VALUE!</v>
      </c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:71" ht="15.75" customHeight="1" x14ac:dyDescent="0.2">
      <c r="A106" s="41" t="s">
        <v>17</v>
      </c>
      <c r="B106" s="37">
        <v>6</v>
      </c>
      <c r="C106" s="32">
        <v>7</v>
      </c>
      <c r="D106" s="71">
        <f t="shared" si="228"/>
        <v>0.75</v>
      </c>
      <c r="E106" s="72">
        <f t="shared" si="229"/>
        <v>0</v>
      </c>
      <c r="F106" s="72">
        <f t="shared" si="230"/>
        <v>0</v>
      </c>
      <c r="G106" s="22"/>
      <c r="H106" s="22"/>
      <c r="I106" s="23"/>
      <c r="J106" s="24" t="e">
        <f t="shared" si="231"/>
        <v>#VALUE!</v>
      </c>
      <c r="K106" s="1"/>
      <c r="L106" s="42" t="s">
        <v>17</v>
      </c>
      <c r="M106" s="37">
        <v>6</v>
      </c>
      <c r="N106" s="32">
        <v>8</v>
      </c>
      <c r="O106" s="71">
        <f t="shared" si="232"/>
        <v>0.78</v>
      </c>
      <c r="P106" s="72" t="e">
        <f t="shared" si="233"/>
        <v>#VALUE!</v>
      </c>
      <c r="Q106" s="72" t="e">
        <f t="shared" si="234"/>
        <v>#VALUE!</v>
      </c>
      <c r="R106" s="34"/>
      <c r="S106" s="34"/>
      <c r="T106" s="35"/>
      <c r="U106" s="24" t="e">
        <f t="shared" si="235"/>
        <v>#VALUE!</v>
      </c>
      <c r="V106" s="1"/>
      <c r="W106" s="42" t="s">
        <v>17</v>
      </c>
      <c r="X106" s="37">
        <v>6</v>
      </c>
      <c r="Y106" s="32">
        <v>8</v>
      </c>
      <c r="Z106" s="71">
        <f t="shared" si="236"/>
        <v>0.78</v>
      </c>
      <c r="AA106" s="72" t="e">
        <f t="shared" si="237"/>
        <v>#VALUE!</v>
      </c>
      <c r="AB106" s="72" t="e">
        <f t="shared" si="238"/>
        <v>#VALUE!</v>
      </c>
      <c r="AC106" s="73"/>
      <c r="AD106" s="34"/>
      <c r="AE106" s="35"/>
      <c r="AF106" s="24" t="e">
        <f t="shared" si="239"/>
        <v>#VALUE!</v>
      </c>
      <c r="AG106" s="1"/>
      <c r="AH106" s="42" t="s">
        <v>17</v>
      </c>
      <c r="AI106" s="37">
        <v>6</v>
      </c>
      <c r="AJ106" s="32">
        <v>8</v>
      </c>
      <c r="AK106" s="71">
        <f t="shared" si="240"/>
        <v>0.78</v>
      </c>
      <c r="AL106" s="72" t="e">
        <f t="shared" si="241"/>
        <v>#VALUE!</v>
      </c>
      <c r="AM106" s="72" t="e">
        <f t="shared" si="242"/>
        <v>#VALUE!</v>
      </c>
      <c r="AN106" s="73"/>
      <c r="AO106" s="34"/>
      <c r="AP106" s="158"/>
      <c r="AQ106" s="24" t="e">
        <f t="shared" si="243"/>
        <v>#VALUE!</v>
      </c>
      <c r="AR106" s="1"/>
      <c r="AS106" s="42" t="s">
        <v>17</v>
      </c>
      <c r="AT106" s="37">
        <v>6</v>
      </c>
      <c r="AU106" s="32">
        <v>8</v>
      </c>
      <c r="AV106" s="71">
        <f t="shared" si="244"/>
        <v>0.78</v>
      </c>
      <c r="AW106" s="72" t="e">
        <f t="shared" si="245"/>
        <v>#VALUE!</v>
      </c>
      <c r="AX106" s="72" t="e">
        <f t="shared" si="246"/>
        <v>#VALUE!</v>
      </c>
      <c r="AY106" s="73"/>
      <c r="AZ106" s="34"/>
      <c r="BA106" s="158"/>
      <c r="BB106" s="24" t="e">
        <f t="shared" si="247"/>
        <v>#VALUE!</v>
      </c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ht="15.75" customHeight="1" x14ac:dyDescent="0.2">
      <c r="A107" s="153"/>
      <c r="B107" s="46"/>
      <c r="C107" s="32"/>
      <c r="D107" s="71"/>
      <c r="E107" s="72"/>
      <c r="F107" s="72"/>
      <c r="G107" s="34"/>
      <c r="H107" s="34"/>
      <c r="I107" s="35"/>
      <c r="J107" s="24" t="e">
        <f t="shared" si="231"/>
        <v>#VALUE!</v>
      </c>
      <c r="K107" s="1"/>
      <c r="L107" s="42" t="e">
        <f>AVERAGE(J104,J106,J107)</f>
        <v>#VALUE!</v>
      </c>
      <c r="M107" s="37">
        <v>6</v>
      </c>
      <c r="N107" s="32">
        <v>8</v>
      </c>
      <c r="O107" s="71">
        <f t="shared" si="232"/>
        <v>0.78</v>
      </c>
      <c r="P107" s="72" t="e">
        <f t="shared" si="233"/>
        <v>#VALUE!</v>
      </c>
      <c r="Q107" s="72" t="e">
        <f t="shared" si="234"/>
        <v>#VALUE!</v>
      </c>
      <c r="R107" s="101"/>
      <c r="S107" s="101"/>
      <c r="T107" s="209"/>
      <c r="U107" s="24" t="e">
        <f t="shared" si="235"/>
        <v>#VALUE!</v>
      </c>
      <c r="V107" s="1"/>
      <c r="W107" s="42" t="e">
        <f>AVERAGE(U104,U106,U107)</f>
        <v>#VALUE!</v>
      </c>
      <c r="X107" s="37">
        <v>6</v>
      </c>
      <c r="Y107" s="32">
        <v>8</v>
      </c>
      <c r="Z107" s="71">
        <f t="shared" si="236"/>
        <v>0.78</v>
      </c>
      <c r="AA107" s="72" t="e">
        <f t="shared" si="237"/>
        <v>#VALUE!</v>
      </c>
      <c r="AB107" s="72" t="e">
        <f t="shared" si="238"/>
        <v>#VALUE!</v>
      </c>
      <c r="AC107" s="34"/>
      <c r="AD107" s="34"/>
      <c r="AE107" s="35"/>
      <c r="AF107" s="24" t="e">
        <f t="shared" si="239"/>
        <v>#VALUE!</v>
      </c>
      <c r="AG107" s="1"/>
      <c r="AH107" s="42" t="e">
        <f>AVERAGE(AF104,AF106,AF107)</f>
        <v>#VALUE!</v>
      </c>
      <c r="AI107" s="37">
        <v>6</v>
      </c>
      <c r="AJ107" s="32">
        <v>9</v>
      </c>
      <c r="AK107" s="71">
        <f t="shared" si="240"/>
        <v>0.81</v>
      </c>
      <c r="AL107" s="72" t="e">
        <f t="shared" si="241"/>
        <v>#VALUE!</v>
      </c>
      <c r="AM107" s="72" t="e">
        <f t="shared" si="242"/>
        <v>#VALUE!</v>
      </c>
      <c r="AN107" s="101"/>
      <c r="AO107" s="101"/>
      <c r="AP107" s="211"/>
      <c r="AQ107" s="24" t="e">
        <f t="shared" si="243"/>
        <v>#VALUE!</v>
      </c>
      <c r="AR107" s="1"/>
      <c r="AS107" s="42" t="e">
        <f>AVERAGE(AQ104,AQ106,AQ107)</f>
        <v>#VALUE!</v>
      </c>
      <c r="AT107" s="37">
        <v>6</v>
      </c>
      <c r="AU107" s="32">
        <v>9</v>
      </c>
      <c r="AV107" s="71">
        <f t="shared" si="244"/>
        <v>0.81</v>
      </c>
      <c r="AW107" s="72" t="e">
        <f t="shared" si="245"/>
        <v>#VALUE!</v>
      </c>
      <c r="AX107" s="72" t="e">
        <f t="shared" si="246"/>
        <v>#VALUE!</v>
      </c>
      <c r="AY107" s="101"/>
      <c r="AZ107" s="101"/>
      <c r="BA107" s="211"/>
      <c r="BB107" s="24" t="e">
        <f t="shared" si="247"/>
        <v>#VALUE!</v>
      </c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:71" ht="15.75" customHeight="1" x14ac:dyDescent="0.2">
      <c r="A108" s="131"/>
      <c r="B108" s="49"/>
      <c r="C108" s="50"/>
      <c r="D108" s="33"/>
      <c r="E108" s="21"/>
      <c r="F108" s="21"/>
      <c r="G108" s="22"/>
      <c r="H108" s="22"/>
      <c r="I108" s="25"/>
      <c r="J108" s="26"/>
      <c r="K108" s="1"/>
      <c r="L108" s="53"/>
      <c r="M108" s="49"/>
      <c r="N108" s="50"/>
      <c r="O108" s="33"/>
      <c r="P108" s="21"/>
      <c r="Q108" s="21"/>
      <c r="R108" s="22"/>
      <c r="S108" s="22"/>
      <c r="T108" s="23"/>
      <c r="U108" s="24"/>
      <c r="V108" s="1"/>
      <c r="W108" s="53"/>
      <c r="X108" s="37">
        <v>6</v>
      </c>
      <c r="Y108" s="32">
        <v>8</v>
      </c>
      <c r="Z108" s="71">
        <f t="shared" si="236"/>
        <v>0.78</v>
      </c>
      <c r="AA108" s="72" t="e">
        <f t="shared" si="237"/>
        <v>#VALUE!</v>
      </c>
      <c r="AB108" s="72" t="e">
        <f t="shared" si="238"/>
        <v>#VALUE!</v>
      </c>
      <c r="AC108" s="34"/>
      <c r="AD108" s="34"/>
      <c r="AE108" s="35"/>
      <c r="AF108" s="24"/>
      <c r="AG108" s="1"/>
      <c r="AH108" s="53"/>
      <c r="AI108" s="37">
        <v>6</v>
      </c>
      <c r="AJ108" s="32">
        <v>8</v>
      </c>
      <c r="AK108" s="71">
        <f t="shared" si="240"/>
        <v>0.78</v>
      </c>
      <c r="AL108" s="72" t="e">
        <f t="shared" si="241"/>
        <v>#VALUE!</v>
      </c>
      <c r="AM108" s="72" t="e">
        <f t="shared" si="242"/>
        <v>#VALUE!</v>
      </c>
      <c r="AN108" s="22"/>
      <c r="AO108" s="22"/>
      <c r="AP108" s="79"/>
      <c r="AQ108" s="24" t="e">
        <f t="shared" si="243"/>
        <v>#VALUE!</v>
      </c>
      <c r="AR108" s="1"/>
      <c r="AS108" s="53"/>
      <c r="AT108" s="37">
        <v>6</v>
      </c>
      <c r="AU108" s="32">
        <v>8</v>
      </c>
      <c r="AV108" s="71">
        <f t="shared" si="244"/>
        <v>0.78</v>
      </c>
      <c r="AW108" s="72" t="e">
        <f t="shared" si="245"/>
        <v>#VALUE!</v>
      </c>
      <c r="AX108" s="72" t="e">
        <f t="shared" si="246"/>
        <v>#VALUE!</v>
      </c>
      <c r="AY108" s="22"/>
      <c r="AZ108" s="22"/>
      <c r="BA108" s="79"/>
      <c r="BB108" s="24" t="e">
        <f t="shared" si="247"/>
        <v>#VALUE!</v>
      </c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:71" ht="15.75" customHeight="1" x14ac:dyDescent="0.2">
      <c r="A109" s="213"/>
      <c r="B109" s="49"/>
      <c r="C109" s="50"/>
      <c r="D109" s="33"/>
      <c r="E109" s="55"/>
      <c r="F109" s="55"/>
      <c r="G109" s="34"/>
      <c r="H109" s="34"/>
      <c r="I109" s="36"/>
      <c r="J109" s="26"/>
      <c r="K109" s="1"/>
      <c r="L109" s="213"/>
      <c r="M109" s="49"/>
      <c r="N109" s="50"/>
      <c r="O109" s="33"/>
      <c r="P109" s="55"/>
      <c r="Q109" s="55"/>
      <c r="R109" s="34"/>
      <c r="S109" s="34"/>
      <c r="T109" s="35"/>
      <c r="U109" s="24"/>
      <c r="V109" s="1"/>
      <c r="W109" s="213"/>
      <c r="X109" s="49"/>
      <c r="Y109" s="50"/>
      <c r="Z109" s="33"/>
      <c r="AA109" s="55"/>
      <c r="AB109" s="55"/>
      <c r="AC109" s="34"/>
      <c r="AD109" s="34"/>
      <c r="AE109" s="35"/>
      <c r="AF109" s="24"/>
      <c r="AG109" s="1"/>
      <c r="AH109" s="213"/>
      <c r="AI109" s="49"/>
      <c r="AJ109" s="50"/>
      <c r="AK109" s="33"/>
      <c r="AL109" s="55"/>
      <c r="AM109" s="55"/>
      <c r="AN109" s="34"/>
      <c r="AO109" s="34"/>
      <c r="AP109" s="158"/>
      <c r="AQ109" s="24"/>
      <c r="AR109" s="1"/>
      <c r="AS109" s="213"/>
      <c r="AT109" s="49"/>
      <c r="AU109" s="50"/>
      <c r="AV109" s="33"/>
      <c r="AW109" s="55"/>
      <c r="AX109" s="55"/>
      <c r="AY109" s="34"/>
      <c r="AZ109" s="34"/>
      <c r="BA109" s="158"/>
      <c r="BB109" s="24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ht="15.75" customHeight="1" x14ac:dyDescent="0.2">
      <c r="A110" s="59"/>
      <c r="B110" s="60">
        <v>10</v>
      </c>
      <c r="C110" s="61">
        <v>6</v>
      </c>
      <c r="D110" s="62">
        <f t="shared" ref="D110:D112" si="248">ROUND(IF(COUNT(B110,C110)=2, 1.031*EXP(-0.035*(B110+10-C110)), ""), 2)</f>
        <v>0.63</v>
      </c>
      <c r="E110" s="63">
        <f t="shared" ref="E110:E112" si="249">2.5*ROUND(((0.98*($A$113*D110))/2.5), 0)</f>
        <v>0</v>
      </c>
      <c r="F110" s="63">
        <f t="shared" ref="F110:F112" si="250">2.5*ROUND(((1.02*($A$113*D110))/2.5), 0)</f>
        <v>0</v>
      </c>
      <c r="G110" s="64"/>
      <c r="H110" s="65"/>
      <c r="I110" s="88"/>
      <c r="J110" s="26" t="e">
        <f t="shared" ref="J110:J112" si="251">ROUND(G110/(ROUND(IF(COUNT(H110,I110)=2, 1.031*EXP(-0.035*(H110+10-I110)), ""), 2)),1)</f>
        <v>#VALUE!</v>
      </c>
      <c r="K110" s="1"/>
      <c r="L110" s="59"/>
      <c r="M110" s="60">
        <v>10</v>
      </c>
      <c r="N110" s="61">
        <v>6</v>
      </c>
      <c r="O110" s="62">
        <f t="shared" ref="O110:O113" si="252">ROUND(IF(COUNT(M110,N110)=2, 1.031*EXP(-0.035*(M110+10-N110)), ""), 2)</f>
        <v>0.63</v>
      </c>
      <c r="P110" s="63" t="e">
        <f t="shared" ref="P110:P113" si="253">2.5*ROUND(((0.98*($L$113*O110))/2.5), 0)</f>
        <v>#VALUE!</v>
      </c>
      <c r="Q110" s="63" t="e">
        <f t="shared" ref="Q110:Q113" si="254">2.5*ROUND(((1.02*($L$113*O110))/2.5), 0)</f>
        <v>#VALUE!</v>
      </c>
      <c r="R110" s="64"/>
      <c r="S110" s="65"/>
      <c r="T110" s="66"/>
      <c r="U110" s="24" t="e">
        <f t="shared" ref="U110:U113" si="255">ROUND(R110/(ROUND(IF(COUNT(S110,T110)=2, 1.031*EXP(-0.035*(S110+10-T110)), ""), 2)),1)</f>
        <v>#VALUE!</v>
      </c>
      <c r="V110" s="1"/>
      <c r="W110" s="59"/>
      <c r="X110" s="60">
        <v>10</v>
      </c>
      <c r="Y110" s="61">
        <v>6</v>
      </c>
      <c r="Z110" s="62">
        <f t="shared" ref="Z110:Z113" si="256">ROUND(IF(COUNT(X110,Y110)=2, 1.031*EXP(-0.035*(X110+10-Y110)), ""), 2)</f>
        <v>0.63</v>
      </c>
      <c r="AA110" s="63" t="e">
        <f t="shared" ref="AA110:AA113" si="257">2.5*ROUND(((0.98*($W$113*Z110))/2.5), 0)</f>
        <v>#VALUE!</v>
      </c>
      <c r="AB110" s="63" t="e">
        <f t="shared" ref="AB110:AB113" si="258">2.5*ROUND(((1.02*($W$113*Z110))/2.5), 0)</f>
        <v>#VALUE!</v>
      </c>
      <c r="AC110" s="64"/>
      <c r="AD110" s="65"/>
      <c r="AE110" s="66"/>
      <c r="AF110" s="24" t="e">
        <f t="shared" ref="AF110:AF113" si="259">ROUND(AC110/(ROUND(IF(COUNT(AD110,AE110)=2, 1.031*EXP(-0.035*(AD110+10-AE110)), ""), 2)),1)</f>
        <v>#VALUE!</v>
      </c>
      <c r="AG110" s="1"/>
      <c r="AH110" s="59"/>
      <c r="AI110" s="60">
        <v>10</v>
      </c>
      <c r="AJ110" s="61">
        <v>7</v>
      </c>
      <c r="AK110" s="62">
        <f t="shared" ref="AK110:AK113" si="260">ROUND(IF(COUNT(AI110,AJ110)=2, 1.031*EXP(-0.035*(AI110+10-AJ110)), ""), 2)</f>
        <v>0.65</v>
      </c>
      <c r="AL110" s="63" t="e">
        <f t="shared" ref="AL110:AL113" si="261">2.5*ROUND(((0.98*($AH$113*AK110))/2.5), 0)</f>
        <v>#VALUE!</v>
      </c>
      <c r="AM110" s="63" t="e">
        <f t="shared" ref="AM110:AM113" si="262">2.5*ROUND(((1.02*($AH$113*AK110))/2.5), 0)</f>
        <v>#VALUE!</v>
      </c>
      <c r="AN110" s="64"/>
      <c r="AO110" s="65"/>
      <c r="AP110" s="199"/>
      <c r="AQ110" s="24" t="e">
        <f t="shared" ref="AQ110:AQ113" si="263">ROUND(AN110/(ROUND(IF(COUNT(AO110,AP110)=2, 1.031*EXP(-0.035*(AO110+10-AP110)), ""), 2)),1)</f>
        <v>#VALUE!</v>
      </c>
      <c r="AR110" s="1"/>
      <c r="AS110" s="59"/>
      <c r="AT110" s="60">
        <v>10</v>
      </c>
      <c r="AU110" s="61">
        <v>7</v>
      </c>
      <c r="AV110" s="62">
        <f t="shared" ref="AV110:AV113" si="264">ROUND(IF(COUNT(AT110,AU110)=2, 1.031*EXP(-0.035*(AT110+10-AU110)), ""), 2)</f>
        <v>0.65</v>
      </c>
      <c r="AW110" s="63" t="e">
        <f t="shared" ref="AW110:AW113" si="265">2.5*ROUND(((0.98*($AH$113*AV110))/2.5), 0)</f>
        <v>#VALUE!</v>
      </c>
      <c r="AX110" s="63" t="e">
        <f t="shared" ref="AX110:AX113" si="266">2.5*ROUND(((1.02*($AH$113*AV110))/2.5), 0)</f>
        <v>#VALUE!</v>
      </c>
      <c r="AY110" s="64"/>
      <c r="AZ110" s="65"/>
      <c r="BA110" s="199"/>
      <c r="BB110" s="24" t="e">
        <f t="shared" ref="BB110:BB113" si="267">ROUND(AY110/(ROUND(IF(COUNT(AZ110,BA110)=2, 1.031*EXP(-0.035*(AZ110+10-BA110)), ""), 2)),1)</f>
        <v>#VALUE!</v>
      </c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5.75" customHeight="1" x14ac:dyDescent="0.2">
      <c r="A111" s="30" t="s">
        <v>72</v>
      </c>
      <c r="B111" s="37">
        <v>10</v>
      </c>
      <c r="C111" s="32">
        <v>6</v>
      </c>
      <c r="D111" s="71">
        <f t="shared" si="248"/>
        <v>0.63</v>
      </c>
      <c r="E111" s="72">
        <f t="shared" si="249"/>
        <v>0</v>
      </c>
      <c r="F111" s="72">
        <f t="shared" si="250"/>
        <v>0</v>
      </c>
      <c r="G111" s="73"/>
      <c r="H111" s="34"/>
      <c r="I111" s="36"/>
      <c r="J111" s="26" t="e">
        <f t="shared" si="251"/>
        <v>#VALUE!</v>
      </c>
      <c r="K111" s="1"/>
      <c r="L111" s="30" t="s">
        <v>72</v>
      </c>
      <c r="M111" s="37">
        <v>10</v>
      </c>
      <c r="N111" s="32">
        <v>7</v>
      </c>
      <c r="O111" s="71">
        <f t="shared" si="252"/>
        <v>0.65</v>
      </c>
      <c r="P111" s="72" t="e">
        <f t="shared" si="253"/>
        <v>#VALUE!</v>
      </c>
      <c r="Q111" s="72" t="e">
        <f t="shared" si="254"/>
        <v>#VALUE!</v>
      </c>
      <c r="R111" s="73"/>
      <c r="S111" s="34"/>
      <c r="T111" s="35"/>
      <c r="U111" s="24" t="e">
        <f t="shared" si="255"/>
        <v>#VALUE!</v>
      </c>
      <c r="V111" s="1"/>
      <c r="W111" s="30" t="s">
        <v>72</v>
      </c>
      <c r="X111" s="37">
        <v>10</v>
      </c>
      <c r="Y111" s="32">
        <v>7</v>
      </c>
      <c r="Z111" s="71">
        <f t="shared" si="256"/>
        <v>0.65</v>
      </c>
      <c r="AA111" s="72" t="e">
        <f t="shared" si="257"/>
        <v>#VALUE!</v>
      </c>
      <c r="AB111" s="72" t="e">
        <f t="shared" si="258"/>
        <v>#VALUE!</v>
      </c>
      <c r="AC111" s="73"/>
      <c r="AD111" s="34"/>
      <c r="AE111" s="35"/>
      <c r="AF111" s="24" t="e">
        <f t="shared" si="259"/>
        <v>#VALUE!</v>
      </c>
      <c r="AG111" s="1"/>
      <c r="AH111" s="30" t="s">
        <v>72</v>
      </c>
      <c r="AI111" s="37">
        <v>10</v>
      </c>
      <c r="AJ111" s="32">
        <v>8</v>
      </c>
      <c r="AK111" s="71">
        <f t="shared" si="260"/>
        <v>0.68</v>
      </c>
      <c r="AL111" s="72" t="e">
        <f t="shared" si="261"/>
        <v>#VALUE!</v>
      </c>
      <c r="AM111" s="72" t="e">
        <f t="shared" si="262"/>
        <v>#VALUE!</v>
      </c>
      <c r="AN111" s="73"/>
      <c r="AO111" s="34"/>
      <c r="AP111" s="158"/>
      <c r="AQ111" s="24" t="e">
        <f t="shared" si="263"/>
        <v>#VALUE!</v>
      </c>
      <c r="AR111" s="1"/>
      <c r="AS111" s="30" t="s">
        <v>72</v>
      </c>
      <c r="AT111" s="37">
        <v>10</v>
      </c>
      <c r="AU111" s="32">
        <v>8</v>
      </c>
      <c r="AV111" s="71">
        <f t="shared" si="264"/>
        <v>0.68</v>
      </c>
      <c r="AW111" s="72" t="e">
        <f t="shared" si="265"/>
        <v>#VALUE!</v>
      </c>
      <c r="AX111" s="72" t="e">
        <f t="shared" si="266"/>
        <v>#VALUE!</v>
      </c>
      <c r="AY111" s="73"/>
      <c r="AZ111" s="34"/>
      <c r="BA111" s="158"/>
      <c r="BB111" s="24" t="e">
        <f t="shared" si="267"/>
        <v>#VALUE!</v>
      </c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ht="15.75" customHeight="1" x14ac:dyDescent="0.2">
      <c r="A112" s="41" t="s">
        <v>17</v>
      </c>
      <c r="B112" s="37">
        <v>10</v>
      </c>
      <c r="C112" s="32">
        <v>6</v>
      </c>
      <c r="D112" s="71">
        <f t="shared" si="248"/>
        <v>0.63</v>
      </c>
      <c r="E112" s="72">
        <f t="shared" si="249"/>
        <v>0</v>
      </c>
      <c r="F112" s="72">
        <f t="shared" si="250"/>
        <v>0</v>
      </c>
      <c r="G112" s="73"/>
      <c r="H112" s="34"/>
      <c r="I112" s="36"/>
      <c r="J112" s="26" t="e">
        <f t="shared" si="251"/>
        <v>#VALUE!</v>
      </c>
      <c r="K112" s="1"/>
      <c r="L112" s="42" t="s">
        <v>17</v>
      </c>
      <c r="M112" s="37">
        <v>10</v>
      </c>
      <c r="N112" s="32">
        <v>7</v>
      </c>
      <c r="O112" s="71">
        <f t="shared" si="252"/>
        <v>0.65</v>
      </c>
      <c r="P112" s="72" t="e">
        <f t="shared" si="253"/>
        <v>#VALUE!</v>
      </c>
      <c r="Q112" s="72" t="e">
        <f t="shared" si="254"/>
        <v>#VALUE!</v>
      </c>
      <c r="R112" s="73"/>
      <c r="S112" s="34"/>
      <c r="T112" s="35"/>
      <c r="U112" s="24" t="e">
        <f t="shared" si="255"/>
        <v>#VALUE!</v>
      </c>
      <c r="V112" s="1"/>
      <c r="W112" s="42" t="s">
        <v>17</v>
      </c>
      <c r="X112" s="37">
        <v>10</v>
      </c>
      <c r="Y112" s="32">
        <v>8</v>
      </c>
      <c r="Z112" s="71">
        <f t="shared" si="256"/>
        <v>0.68</v>
      </c>
      <c r="AA112" s="72" t="e">
        <f t="shared" si="257"/>
        <v>#VALUE!</v>
      </c>
      <c r="AB112" s="72" t="e">
        <f t="shared" si="258"/>
        <v>#VALUE!</v>
      </c>
      <c r="AC112" s="73"/>
      <c r="AD112" s="34"/>
      <c r="AE112" s="35"/>
      <c r="AF112" s="24" t="e">
        <f t="shared" si="259"/>
        <v>#VALUE!</v>
      </c>
      <c r="AG112" s="1"/>
      <c r="AH112" s="42" t="s">
        <v>17</v>
      </c>
      <c r="AI112" s="37">
        <v>10</v>
      </c>
      <c r="AJ112" s="32">
        <v>9</v>
      </c>
      <c r="AK112" s="71">
        <f t="shared" si="260"/>
        <v>0.7</v>
      </c>
      <c r="AL112" s="72" t="e">
        <f t="shared" si="261"/>
        <v>#VALUE!</v>
      </c>
      <c r="AM112" s="72" t="e">
        <f t="shared" si="262"/>
        <v>#VALUE!</v>
      </c>
      <c r="AN112" s="73"/>
      <c r="AO112" s="34"/>
      <c r="AP112" s="158"/>
      <c r="AQ112" s="24" t="e">
        <f t="shared" si="263"/>
        <v>#VALUE!</v>
      </c>
      <c r="AR112" s="1"/>
      <c r="AS112" s="42" t="s">
        <v>17</v>
      </c>
      <c r="AT112" s="37">
        <v>10</v>
      </c>
      <c r="AU112" s="32">
        <v>9</v>
      </c>
      <c r="AV112" s="71">
        <f t="shared" si="264"/>
        <v>0.7</v>
      </c>
      <c r="AW112" s="72" t="e">
        <f t="shared" si="265"/>
        <v>#VALUE!</v>
      </c>
      <c r="AX112" s="72" t="e">
        <f t="shared" si="266"/>
        <v>#VALUE!</v>
      </c>
      <c r="AY112" s="73"/>
      <c r="AZ112" s="34"/>
      <c r="BA112" s="158"/>
      <c r="BB112" s="24" t="e">
        <f t="shared" si="267"/>
        <v>#VALUE!</v>
      </c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ht="15.75" customHeight="1" x14ac:dyDescent="0.2">
      <c r="A113" s="309"/>
      <c r="B113" s="310"/>
      <c r="C113" s="50"/>
      <c r="D113" s="33"/>
      <c r="E113" s="72"/>
      <c r="F113" s="72"/>
      <c r="G113" s="34"/>
      <c r="H113" s="34"/>
      <c r="I113" s="36"/>
      <c r="J113" s="26"/>
      <c r="K113" s="1"/>
      <c r="L113" s="42" t="e">
        <f>AVERAGE(J110,J112,J113)</f>
        <v>#VALUE!</v>
      </c>
      <c r="M113" s="37">
        <v>10</v>
      </c>
      <c r="N113" s="32">
        <v>7</v>
      </c>
      <c r="O113" s="71">
        <f t="shared" si="252"/>
        <v>0.65</v>
      </c>
      <c r="P113" s="72" t="e">
        <f t="shared" si="253"/>
        <v>#VALUE!</v>
      </c>
      <c r="Q113" s="72" t="e">
        <f t="shared" si="254"/>
        <v>#VALUE!</v>
      </c>
      <c r="R113" s="73"/>
      <c r="S113" s="34"/>
      <c r="T113" s="35"/>
      <c r="U113" s="24" t="e">
        <f t="shared" si="255"/>
        <v>#VALUE!</v>
      </c>
      <c r="V113" s="1"/>
      <c r="W113" s="42" t="e">
        <f>AVERAGE(U110,U112,U113)</f>
        <v>#VALUE!</v>
      </c>
      <c r="X113" s="37">
        <v>10</v>
      </c>
      <c r="Y113" s="32">
        <v>8</v>
      </c>
      <c r="Z113" s="71">
        <f t="shared" si="256"/>
        <v>0.68</v>
      </c>
      <c r="AA113" s="72" t="e">
        <f t="shared" si="257"/>
        <v>#VALUE!</v>
      </c>
      <c r="AB113" s="72" t="e">
        <f t="shared" si="258"/>
        <v>#VALUE!</v>
      </c>
      <c r="AC113" s="34"/>
      <c r="AD113" s="34"/>
      <c r="AE113" s="35"/>
      <c r="AF113" s="24" t="e">
        <f t="shared" si="259"/>
        <v>#VALUE!</v>
      </c>
      <c r="AG113" s="1"/>
      <c r="AH113" s="42" t="e">
        <f>AVERAGE(AF110,AF112,AF113)</f>
        <v>#VALUE!</v>
      </c>
      <c r="AI113" s="37">
        <v>10</v>
      </c>
      <c r="AJ113" s="32">
        <v>8</v>
      </c>
      <c r="AK113" s="71">
        <f t="shared" si="260"/>
        <v>0.68</v>
      </c>
      <c r="AL113" s="72" t="e">
        <f t="shared" si="261"/>
        <v>#VALUE!</v>
      </c>
      <c r="AM113" s="72" t="e">
        <f t="shared" si="262"/>
        <v>#VALUE!</v>
      </c>
      <c r="AN113" s="73"/>
      <c r="AO113" s="34"/>
      <c r="AP113" s="158"/>
      <c r="AQ113" s="24" t="e">
        <f t="shared" si="263"/>
        <v>#VALUE!</v>
      </c>
      <c r="AR113" s="1"/>
      <c r="AS113" s="42" t="e">
        <f>AVERAGE(AQ110,AQ112,AQ113)</f>
        <v>#VALUE!</v>
      </c>
      <c r="AT113" s="37">
        <v>10</v>
      </c>
      <c r="AU113" s="32">
        <v>8</v>
      </c>
      <c r="AV113" s="71">
        <f t="shared" si="264"/>
        <v>0.68</v>
      </c>
      <c r="AW113" s="72" t="e">
        <f t="shared" si="265"/>
        <v>#VALUE!</v>
      </c>
      <c r="AX113" s="72" t="e">
        <f t="shared" si="266"/>
        <v>#VALUE!</v>
      </c>
      <c r="AY113" s="73"/>
      <c r="AZ113" s="34"/>
      <c r="BA113" s="158"/>
      <c r="BB113" s="24" t="e">
        <f t="shared" si="267"/>
        <v>#VALUE!</v>
      </c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ht="15.75" customHeight="1" x14ac:dyDescent="0.2">
      <c r="A114" s="311"/>
      <c r="B114" s="116"/>
      <c r="C114" s="117"/>
      <c r="D114" s="216"/>
      <c r="E114" s="117"/>
      <c r="F114" s="117"/>
      <c r="G114" s="107"/>
      <c r="H114" s="107"/>
      <c r="I114" s="108"/>
      <c r="J114" s="120"/>
      <c r="K114" s="1"/>
      <c r="L114" s="215"/>
      <c r="M114" s="116"/>
      <c r="N114" s="117"/>
      <c r="O114" s="216"/>
      <c r="P114" s="117"/>
      <c r="Q114" s="117"/>
      <c r="R114" s="106"/>
      <c r="S114" s="107"/>
      <c r="T114" s="86"/>
      <c r="U114" s="161"/>
      <c r="V114" s="1"/>
      <c r="W114" s="215"/>
      <c r="X114" s="116"/>
      <c r="Y114" s="117"/>
      <c r="Z114" s="216"/>
      <c r="AA114" s="117"/>
      <c r="AB114" s="117"/>
      <c r="AC114" s="107"/>
      <c r="AD114" s="107"/>
      <c r="AE114" s="86"/>
      <c r="AF114" s="161"/>
      <c r="AG114" s="1"/>
      <c r="AH114" s="215"/>
      <c r="AI114" s="116"/>
      <c r="AJ114" s="117"/>
      <c r="AK114" s="216"/>
      <c r="AL114" s="117"/>
      <c r="AM114" s="117"/>
      <c r="AN114" s="106"/>
      <c r="AO114" s="107"/>
      <c r="AP114" s="87"/>
      <c r="AQ114" s="161"/>
      <c r="AR114" s="1"/>
      <c r="AS114" s="215"/>
      <c r="AT114" s="116"/>
      <c r="AU114" s="117"/>
      <c r="AV114" s="216"/>
      <c r="AW114" s="117"/>
      <c r="AX114" s="117"/>
      <c r="AY114" s="106"/>
      <c r="AZ114" s="107"/>
      <c r="BA114" s="87"/>
      <c r="BB114" s="16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ht="15.75" customHeight="1" x14ac:dyDescent="0.25">
      <c r="A115" s="312"/>
      <c r="B115" s="295" t="s">
        <v>52</v>
      </c>
      <c r="C115" s="222">
        <v>7</v>
      </c>
      <c r="D115" s="223"/>
      <c r="E115" s="224"/>
      <c r="F115" s="225"/>
      <c r="G115" s="226"/>
      <c r="H115" s="226"/>
      <c r="I115" s="227"/>
      <c r="J115" s="228"/>
      <c r="K115" s="229"/>
      <c r="L115" s="312"/>
      <c r="M115" s="295" t="s">
        <v>52</v>
      </c>
      <c r="N115" s="313">
        <v>7</v>
      </c>
      <c r="O115" s="223"/>
      <c r="P115" s="224"/>
      <c r="Q115" s="225"/>
      <c r="R115" s="226"/>
      <c r="S115" s="226"/>
      <c r="T115" s="227"/>
      <c r="U115" s="228"/>
      <c r="V115" s="229"/>
      <c r="W115" s="312"/>
      <c r="X115" s="295" t="s">
        <v>52</v>
      </c>
      <c r="Y115" s="222">
        <v>8</v>
      </c>
      <c r="Z115" s="223"/>
      <c r="AA115" s="224"/>
      <c r="AB115" s="225"/>
      <c r="AC115" s="226"/>
      <c r="AD115" s="226"/>
      <c r="AE115" s="227"/>
      <c r="AF115" s="228"/>
      <c r="AH115" s="312"/>
      <c r="AI115" s="295" t="s">
        <v>52</v>
      </c>
      <c r="AJ115" s="222">
        <v>8</v>
      </c>
      <c r="AK115" s="223"/>
      <c r="AL115" s="224"/>
      <c r="AM115" s="225"/>
      <c r="AN115" s="226"/>
      <c r="AO115" s="226"/>
      <c r="AP115" s="227"/>
      <c r="AQ115" s="228"/>
      <c r="AR115" s="231"/>
      <c r="AS115" s="312"/>
      <c r="AT115" s="295" t="s">
        <v>52</v>
      </c>
      <c r="AU115" s="222">
        <v>8</v>
      </c>
      <c r="AV115" s="223"/>
      <c r="AW115" s="224"/>
      <c r="AX115" s="225"/>
      <c r="AY115" s="226"/>
      <c r="AZ115" s="226"/>
      <c r="BA115" s="227"/>
      <c r="BB115" s="228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71" ht="15.75" customHeight="1" x14ac:dyDescent="0.25">
      <c r="A116" s="314" t="s">
        <v>73</v>
      </c>
      <c r="B116" s="266" t="s">
        <v>52</v>
      </c>
      <c r="C116" s="240">
        <v>7</v>
      </c>
      <c r="D116" s="241"/>
      <c r="E116" s="240"/>
      <c r="F116" s="242"/>
      <c r="G116" s="243"/>
      <c r="H116" s="243"/>
      <c r="I116" s="244"/>
      <c r="J116" s="245"/>
      <c r="K116" s="229"/>
      <c r="L116" s="314" t="s">
        <v>73</v>
      </c>
      <c r="M116" s="266" t="s">
        <v>52</v>
      </c>
      <c r="N116" s="315">
        <v>7</v>
      </c>
      <c r="O116" s="241"/>
      <c r="P116" s="240"/>
      <c r="Q116" s="242"/>
      <c r="R116" s="243"/>
      <c r="S116" s="243"/>
      <c r="T116" s="244"/>
      <c r="U116" s="245"/>
      <c r="V116" s="229"/>
      <c r="W116" s="314" t="s">
        <v>73</v>
      </c>
      <c r="X116" s="266" t="s">
        <v>52</v>
      </c>
      <c r="Y116" s="246">
        <v>8</v>
      </c>
      <c r="Z116" s="241"/>
      <c r="AA116" s="240"/>
      <c r="AB116" s="242"/>
      <c r="AC116" s="243"/>
      <c r="AD116" s="243"/>
      <c r="AE116" s="244"/>
      <c r="AF116" s="245"/>
      <c r="AG116" s="247"/>
      <c r="AH116" s="314" t="s">
        <v>73</v>
      </c>
      <c r="AI116" s="266" t="s">
        <v>52</v>
      </c>
      <c r="AJ116" s="246">
        <v>8</v>
      </c>
      <c r="AK116" s="241"/>
      <c r="AL116" s="240"/>
      <c r="AM116" s="242"/>
      <c r="AN116" s="243"/>
      <c r="AO116" s="243"/>
      <c r="AP116" s="244"/>
      <c r="AQ116" s="245"/>
      <c r="AR116" s="231"/>
      <c r="AS116" s="314" t="s">
        <v>73</v>
      </c>
      <c r="AT116" s="266" t="s">
        <v>52</v>
      </c>
      <c r="AU116" s="246">
        <v>8</v>
      </c>
      <c r="AV116" s="241"/>
      <c r="AW116" s="240"/>
      <c r="AX116" s="242"/>
      <c r="AY116" s="243"/>
      <c r="AZ116" s="243"/>
      <c r="BA116" s="244"/>
      <c r="BB116" s="245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:71" ht="15.75" customHeight="1" x14ac:dyDescent="0.25">
      <c r="A117" s="316"/>
      <c r="B117" s="266" t="s">
        <v>52</v>
      </c>
      <c r="C117" s="255">
        <v>7</v>
      </c>
      <c r="D117" s="256"/>
      <c r="E117" s="257"/>
      <c r="F117" s="258"/>
      <c r="G117" s="243"/>
      <c r="H117" s="243"/>
      <c r="I117" s="244"/>
      <c r="J117" s="259"/>
      <c r="K117" s="229"/>
      <c r="L117" s="316"/>
      <c r="M117" s="266" t="s">
        <v>52</v>
      </c>
      <c r="N117" s="317">
        <v>7</v>
      </c>
      <c r="O117" s="256"/>
      <c r="P117" s="257"/>
      <c r="Q117" s="258"/>
      <c r="R117" s="243"/>
      <c r="S117" s="243"/>
      <c r="T117" s="244"/>
      <c r="U117" s="259"/>
      <c r="V117" s="229"/>
      <c r="W117" s="316"/>
      <c r="X117" s="266" t="s">
        <v>52</v>
      </c>
      <c r="Y117" s="255">
        <v>8</v>
      </c>
      <c r="Z117" s="256"/>
      <c r="AA117" s="257"/>
      <c r="AB117" s="258"/>
      <c r="AC117" s="243"/>
      <c r="AD117" s="243"/>
      <c r="AE117" s="244"/>
      <c r="AF117" s="259"/>
      <c r="AG117" s="247"/>
      <c r="AH117" s="316"/>
      <c r="AI117" s="266" t="s">
        <v>52</v>
      </c>
      <c r="AJ117" s="255">
        <v>8</v>
      </c>
      <c r="AK117" s="256"/>
      <c r="AL117" s="257"/>
      <c r="AM117" s="258"/>
      <c r="AN117" s="243"/>
      <c r="AO117" s="243"/>
      <c r="AP117" s="244"/>
      <c r="AQ117" s="259"/>
      <c r="AR117" s="231"/>
      <c r="AS117" s="316"/>
      <c r="AT117" s="266" t="s">
        <v>52</v>
      </c>
      <c r="AU117" s="255">
        <v>8</v>
      </c>
      <c r="AV117" s="256"/>
      <c r="AW117" s="257"/>
      <c r="AX117" s="258"/>
      <c r="AY117" s="243"/>
      <c r="AZ117" s="243"/>
      <c r="BA117" s="244"/>
      <c r="BB117" s="259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:71" ht="15.75" customHeight="1" x14ac:dyDescent="0.25">
      <c r="A118" s="318"/>
      <c r="B118" s="266"/>
      <c r="C118" s="319"/>
      <c r="D118" s="267"/>
      <c r="E118" s="240"/>
      <c r="F118" s="242"/>
      <c r="G118" s="243"/>
      <c r="H118" s="243"/>
      <c r="I118" s="244"/>
      <c r="J118" s="245"/>
      <c r="K118" s="229"/>
      <c r="L118" s="318"/>
      <c r="M118" s="266"/>
      <c r="N118" s="319"/>
      <c r="O118" s="267"/>
      <c r="P118" s="240"/>
      <c r="Q118" s="242"/>
      <c r="R118" s="243"/>
      <c r="S118" s="243"/>
      <c r="T118" s="244"/>
      <c r="U118" s="245"/>
      <c r="V118" s="229"/>
      <c r="W118" s="318"/>
      <c r="X118" s="266"/>
      <c r="Y118" s="319"/>
      <c r="Z118" s="267"/>
      <c r="AA118" s="240"/>
      <c r="AB118" s="242"/>
      <c r="AC118" s="243"/>
      <c r="AD118" s="243"/>
      <c r="AE118" s="244"/>
      <c r="AF118" s="245"/>
      <c r="AG118" s="247"/>
      <c r="AH118" s="318"/>
      <c r="AI118" s="295" t="s">
        <v>52</v>
      </c>
      <c r="AJ118" s="222">
        <v>8</v>
      </c>
      <c r="AK118" s="267"/>
      <c r="AL118" s="240"/>
      <c r="AM118" s="242"/>
      <c r="AN118" s="243"/>
      <c r="AO118" s="243"/>
      <c r="AP118" s="244"/>
      <c r="AQ118" s="245"/>
      <c r="AR118" s="231"/>
      <c r="AS118" s="316"/>
      <c r="AT118" s="266" t="s">
        <v>52</v>
      </c>
      <c r="AU118" s="255">
        <v>8</v>
      </c>
      <c r="AV118" s="267"/>
      <c r="AW118" s="240"/>
      <c r="AX118" s="242"/>
      <c r="AY118" s="243"/>
      <c r="AZ118" s="243"/>
      <c r="BA118" s="244"/>
      <c r="BB118" s="245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ht="15.75" customHeight="1" x14ac:dyDescent="0.25">
      <c r="A119" s="270"/>
      <c r="B119" s="271"/>
      <c r="C119" s="272"/>
      <c r="D119" s="273"/>
      <c r="E119" s="257"/>
      <c r="F119" s="258"/>
      <c r="G119" s="243"/>
      <c r="H119" s="243"/>
      <c r="I119" s="244"/>
      <c r="J119" s="259"/>
      <c r="K119" s="229"/>
      <c r="L119" s="270"/>
      <c r="M119" s="271"/>
      <c r="N119" s="272"/>
      <c r="O119" s="273"/>
      <c r="P119" s="257"/>
      <c r="Q119" s="258"/>
      <c r="R119" s="243"/>
      <c r="S119" s="243"/>
      <c r="T119" s="244"/>
      <c r="U119" s="259"/>
      <c r="V119" s="229"/>
      <c r="W119" s="270"/>
      <c r="X119" s="271"/>
      <c r="Y119" s="272"/>
      <c r="Z119" s="273"/>
      <c r="AA119" s="257"/>
      <c r="AB119" s="258"/>
      <c r="AC119" s="243"/>
      <c r="AD119" s="243"/>
      <c r="AE119" s="244"/>
      <c r="AF119" s="259"/>
      <c r="AG119" s="247"/>
      <c r="AH119" s="270"/>
      <c r="AI119" s="271"/>
      <c r="AJ119" s="272"/>
      <c r="AK119" s="273"/>
      <c r="AL119" s="257"/>
      <c r="AM119" s="258"/>
      <c r="AN119" s="243"/>
      <c r="AO119" s="243"/>
      <c r="AP119" s="244"/>
      <c r="AQ119" s="259"/>
      <c r="AR119" s="231"/>
      <c r="AS119" s="270"/>
      <c r="AT119" s="271"/>
      <c r="AU119" s="272"/>
      <c r="AV119" s="273"/>
      <c r="AW119" s="257"/>
      <c r="AX119" s="258"/>
      <c r="AY119" s="243"/>
      <c r="AZ119" s="243"/>
      <c r="BA119" s="244"/>
      <c r="BB119" s="259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ht="15.75" customHeight="1" x14ac:dyDescent="0.25">
      <c r="A120" s="277"/>
      <c r="B120" s="304"/>
      <c r="C120" s="305"/>
      <c r="D120" s="285"/>
      <c r="E120" s="286"/>
      <c r="F120" s="286"/>
      <c r="G120" s="287"/>
      <c r="H120" s="287"/>
      <c r="I120" s="288"/>
      <c r="J120" s="284"/>
      <c r="K120" s="229"/>
      <c r="L120" s="277"/>
      <c r="M120" s="304"/>
      <c r="N120" s="305"/>
      <c r="O120" s="285"/>
      <c r="P120" s="286"/>
      <c r="Q120" s="286"/>
      <c r="R120" s="287"/>
      <c r="S120" s="287"/>
      <c r="T120" s="288"/>
      <c r="U120" s="284"/>
      <c r="V120" s="229"/>
      <c r="W120" s="277"/>
      <c r="X120" s="304"/>
      <c r="Y120" s="305"/>
      <c r="Z120" s="285"/>
      <c r="AA120" s="286"/>
      <c r="AB120" s="286"/>
      <c r="AC120" s="287"/>
      <c r="AD120" s="287"/>
      <c r="AE120" s="288"/>
      <c r="AF120" s="289"/>
      <c r="AG120" s="247"/>
      <c r="AH120" s="277"/>
      <c r="AI120" s="304"/>
      <c r="AJ120" s="305"/>
      <c r="AK120" s="285"/>
      <c r="AL120" s="286"/>
      <c r="AM120" s="286"/>
      <c r="AN120" s="287"/>
      <c r="AO120" s="287"/>
      <c r="AP120" s="288"/>
      <c r="AQ120" s="284"/>
      <c r="AR120" s="231"/>
      <c r="AS120" s="277"/>
      <c r="AT120" s="304"/>
      <c r="AU120" s="305"/>
      <c r="AV120" s="285"/>
      <c r="AW120" s="286"/>
      <c r="AX120" s="286"/>
      <c r="AY120" s="287"/>
      <c r="AZ120" s="287"/>
      <c r="BA120" s="288"/>
      <c r="BB120" s="284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71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20"/>
      <c r="AG121" s="321"/>
      <c r="AH121" s="231"/>
      <c r="AI121" s="231"/>
      <c r="AJ121" s="231"/>
      <c r="AK121" s="231"/>
      <c r="AL121" s="231"/>
      <c r="AM121" s="231"/>
      <c r="AN121" s="231"/>
      <c r="AO121" s="231"/>
      <c r="AP121" s="231"/>
      <c r="AQ121" s="23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:71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2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2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2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71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2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2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2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:71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2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:71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2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2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2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1:71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2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1:71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2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1:71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2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1:71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2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2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</row>
    <row r="137" spans="1:71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2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2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71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2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</row>
    <row r="140" spans="1:71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2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</row>
    <row r="141" spans="1:71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2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</row>
    <row r="142" spans="1:71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2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</row>
    <row r="143" spans="1:71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2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</row>
    <row r="144" spans="1:71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2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</row>
    <row r="145" spans="1:71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2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</row>
    <row r="146" spans="1:71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2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</row>
    <row r="147" spans="1:71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2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</row>
    <row r="148" spans="1:71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2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</row>
    <row r="149" spans="1:71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2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</row>
    <row r="150" spans="1:71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2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</row>
    <row r="151" spans="1:71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2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71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2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71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2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2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71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2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</row>
    <row r="156" spans="1:71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2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</row>
    <row r="157" spans="1:71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2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</row>
    <row r="158" spans="1:71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2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</row>
    <row r="159" spans="1:71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2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</row>
    <row r="160" spans="1:71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2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</row>
    <row r="161" spans="1:71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2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</row>
    <row r="162" spans="1:71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2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</row>
    <row r="163" spans="1:71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2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</row>
    <row r="164" spans="1:71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2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</row>
    <row r="165" spans="1:71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2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</row>
    <row r="166" spans="1:71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2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</row>
    <row r="167" spans="1:71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2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</row>
    <row r="168" spans="1:71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2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</row>
    <row r="169" spans="1:71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2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</row>
    <row r="170" spans="1:71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2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</row>
    <row r="171" spans="1:71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2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</row>
    <row r="172" spans="1:71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2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</row>
    <row r="173" spans="1:71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2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</row>
    <row r="174" spans="1:71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2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</row>
    <row r="175" spans="1:71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2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</row>
    <row r="176" spans="1:71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2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</row>
    <row r="177" spans="1:71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2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</row>
    <row r="178" spans="1:71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2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</row>
    <row r="179" spans="1:71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2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</row>
    <row r="180" spans="1:71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2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</row>
    <row r="181" spans="1:71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2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</row>
    <row r="182" spans="1:71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2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</row>
    <row r="183" spans="1:71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2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</row>
    <row r="184" spans="1:71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2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</row>
    <row r="185" spans="1:71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2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</row>
    <row r="186" spans="1:71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2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</row>
    <row r="187" spans="1:71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2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</row>
    <row r="188" spans="1:71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2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</row>
    <row r="189" spans="1:71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2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</row>
    <row r="190" spans="1:71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2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</row>
    <row r="191" spans="1:71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2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</row>
    <row r="192" spans="1:71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2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</row>
    <row r="193" spans="1:71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2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</row>
    <row r="194" spans="1:71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2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</row>
    <row r="195" spans="1:71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2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</row>
    <row r="196" spans="1:71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2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</row>
    <row r="197" spans="1:71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2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</row>
    <row r="198" spans="1:71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2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</row>
    <row r="199" spans="1:71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2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</row>
    <row r="200" spans="1:71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2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</row>
    <row r="201" spans="1:71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2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</row>
    <row r="202" spans="1:71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2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</row>
    <row r="203" spans="1:71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2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</row>
    <row r="204" spans="1:71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2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</row>
    <row r="205" spans="1:71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2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</row>
    <row r="206" spans="1:71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2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</row>
    <row r="207" spans="1:71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2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</row>
    <row r="208" spans="1:71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2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</row>
    <row r="209" spans="1:71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2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</row>
    <row r="210" spans="1:71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2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</row>
    <row r="211" spans="1:71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2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</row>
    <row r="212" spans="1:71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2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</row>
    <row r="213" spans="1:71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2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</row>
    <row r="214" spans="1:71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2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</row>
    <row r="215" spans="1:71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2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</row>
    <row r="216" spans="1:71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2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1:71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2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1:71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2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1:71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2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2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</row>
    <row r="221" spans="1:71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2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2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</row>
    <row r="223" spans="1:71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2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</row>
    <row r="224" spans="1:71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2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</row>
    <row r="225" spans="1:71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2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</row>
    <row r="226" spans="1:71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2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</row>
    <row r="227" spans="1:71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2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</row>
    <row r="228" spans="1:71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2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</row>
    <row r="229" spans="1:71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2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</row>
    <row r="230" spans="1:71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2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</row>
    <row r="231" spans="1:71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2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</row>
    <row r="232" spans="1:71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2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</row>
    <row r="233" spans="1:71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2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</row>
    <row r="234" spans="1:71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2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</row>
    <row r="235" spans="1:71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2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</row>
    <row r="236" spans="1:71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2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</row>
    <row r="237" spans="1:71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2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</row>
    <row r="238" spans="1:71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2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</row>
    <row r="239" spans="1:71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2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</row>
    <row r="240" spans="1:71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2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</row>
    <row r="241" spans="1:71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2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</row>
    <row r="242" spans="1:71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2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</row>
    <row r="243" spans="1:71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2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</row>
    <row r="244" spans="1:71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2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</row>
    <row r="245" spans="1:71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2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</row>
    <row r="246" spans="1:71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2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</row>
    <row r="247" spans="1:71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2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</row>
    <row r="248" spans="1:71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2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</row>
    <row r="249" spans="1:71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2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</row>
    <row r="250" spans="1:71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2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</row>
    <row r="251" spans="1:71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2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</row>
    <row r="252" spans="1:71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2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</row>
    <row r="253" spans="1:71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2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</row>
    <row r="254" spans="1:71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2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</row>
    <row r="255" spans="1:71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2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</row>
    <row r="256" spans="1:71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2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</row>
    <row r="257" spans="1:71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2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</row>
    <row r="258" spans="1:71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2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</row>
    <row r="259" spans="1:71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2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</row>
    <row r="260" spans="1:71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2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</row>
    <row r="261" spans="1:71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2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</row>
    <row r="262" spans="1:71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2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</row>
    <row r="263" spans="1:71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2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</row>
    <row r="264" spans="1:71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2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</row>
    <row r="265" spans="1:71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2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</row>
    <row r="266" spans="1:71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2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</row>
    <row r="267" spans="1:71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2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</row>
    <row r="268" spans="1:71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2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</row>
    <row r="269" spans="1:71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2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</row>
    <row r="270" spans="1:71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2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</row>
    <row r="271" spans="1:71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2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</row>
    <row r="272" spans="1:71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2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</row>
    <row r="273" spans="1:71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2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</row>
    <row r="274" spans="1:71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2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</row>
    <row r="275" spans="1:71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2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</row>
    <row r="276" spans="1:71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2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</row>
    <row r="277" spans="1:71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2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</row>
    <row r="278" spans="1:71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2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</row>
    <row r="279" spans="1:71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2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</row>
    <row r="280" spans="1:71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2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</row>
    <row r="281" spans="1:71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2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</row>
    <row r="282" spans="1:71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2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</row>
    <row r="283" spans="1:71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2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</row>
    <row r="284" spans="1:71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2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</row>
    <row r="285" spans="1:71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2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</row>
    <row r="286" spans="1:71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2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</row>
    <row r="287" spans="1:71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2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</row>
    <row r="288" spans="1:71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2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</row>
    <row r="289" spans="1:71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2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</row>
    <row r="290" spans="1:71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2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</row>
    <row r="291" spans="1:71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2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</row>
    <row r="292" spans="1:71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2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</row>
    <row r="293" spans="1:71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2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</row>
    <row r="294" spans="1:71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2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</row>
    <row r="295" spans="1:71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2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</row>
    <row r="296" spans="1:71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2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</row>
    <row r="297" spans="1:71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2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</row>
    <row r="298" spans="1:71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2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</row>
    <row r="299" spans="1:71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2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</row>
    <row r="300" spans="1:71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2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</row>
    <row r="301" spans="1:71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2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</row>
    <row r="302" spans="1:71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2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</row>
    <row r="303" spans="1:71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2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</row>
    <row r="304" spans="1:71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2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</row>
    <row r="305" spans="1:71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2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</row>
    <row r="306" spans="1:71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2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</row>
    <row r="307" spans="1:71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2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</row>
    <row r="308" spans="1:71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2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</row>
    <row r="309" spans="1:71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2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</row>
    <row r="310" spans="1:71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2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</row>
    <row r="311" spans="1:71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2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</row>
    <row r="312" spans="1:71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2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</row>
    <row r="313" spans="1:71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2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</row>
    <row r="314" spans="1:71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2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</row>
    <row r="315" spans="1:71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2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</row>
    <row r="316" spans="1:71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2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</row>
    <row r="317" spans="1:71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2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</row>
    <row r="318" spans="1:71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2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</row>
    <row r="319" spans="1:71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2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</row>
    <row r="320" spans="1:71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2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</row>
    <row r="321" spans="1:71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2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</row>
    <row r="322" spans="1:71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2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</row>
    <row r="323" spans="1:71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2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</row>
    <row r="324" spans="1:71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2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</row>
    <row r="325" spans="1:71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2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</row>
    <row r="326" spans="1:71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2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</row>
    <row r="327" spans="1:71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2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</row>
    <row r="328" spans="1:71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2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</row>
    <row r="329" spans="1:71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2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</row>
    <row r="330" spans="1:71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2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</row>
    <row r="331" spans="1:71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2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</row>
    <row r="332" spans="1:71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2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</row>
    <row r="333" spans="1:71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2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</row>
    <row r="334" spans="1:71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2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</row>
    <row r="335" spans="1:71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2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</row>
    <row r="336" spans="1:71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2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</row>
    <row r="337" spans="1:71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2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</row>
    <row r="338" spans="1:71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2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</row>
    <row r="339" spans="1:71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2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</row>
    <row r="340" spans="1:71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2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</row>
    <row r="341" spans="1:71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2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</row>
    <row r="342" spans="1:71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2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</row>
    <row r="343" spans="1:71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2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</row>
    <row r="344" spans="1:71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2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</row>
    <row r="345" spans="1:71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2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</row>
    <row r="346" spans="1:71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2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</row>
    <row r="347" spans="1:71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2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</row>
    <row r="348" spans="1:71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2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</row>
    <row r="349" spans="1:71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2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</row>
    <row r="350" spans="1:71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2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</row>
    <row r="351" spans="1:71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2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</row>
    <row r="352" spans="1:71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2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</row>
    <row r="353" spans="1:71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2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</row>
    <row r="354" spans="1:71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2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</row>
    <row r="355" spans="1:71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2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</row>
    <row r="356" spans="1:71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2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</row>
    <row r="357" spans="1:71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2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</row>
    <row r="358" spans="1:71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2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</row>
    <row r="359" spans="1:71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2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</row>
    <row r="360" spans="1:71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2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</row>
    <row r="361" spans="1:71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2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</row>
    <row r="362" spans="1:71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2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</row>
    <row r="363" spans="1:71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2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</row>
    <row r="364" spans="1:71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2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</row>
    <row r="365" spans="1:71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2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</row>
    <row r="366" spans="1:71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2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</row>
    <row r="367" spans="1:71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2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</row>
    <row r="368" spans="1:71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2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</row>
    <row r="369" spans="1:71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2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</row>
    <row r="370" spans="1:71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2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</row>
    <row r="371" spans="1:71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2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</row>
    <row r="372" spans="1:71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2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</row>
    <row r="373" spans="1:71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2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</row>
    <row r="374" spans="1:71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2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</row>
    <row r="375" spans="1:71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2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</row>
    <row r="376" spans="1:71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2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</row>
    <row r="377" spans="1:71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2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</row>
    <row r="378" spans="1:71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2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</row>
    <row r="379" spans="1:71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2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</row>
    <row r="380" spans="1:71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2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</row>
    <row r="381" spans="1:71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2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</row>
    <row r="382" spans="1:71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2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</row>
    <row r="383" spans="1:71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2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</row>
    <row r="384" spans="1:71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2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</row>
    <row r="385" spans="1:71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2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</row>
    <row r="386" spans="1:71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2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</row>
    <row r="387" spans="1:71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2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</row>
    <row r="388" spans="1:71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2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</row>
    <row r="389" spans="1:71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2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</row>
    <row r="390" spans="1:71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2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</row>
    <row r="391" spans="1:71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2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</row>
    <row r="392" spans="1:71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2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</row>
    <row r="393" spans="1:71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2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</row>
    <row r="394" spans="1:71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2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</row>
    <row r="395" spans="1:71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2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</row>
    <row r="396" spans="1:71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2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</row>
    <row r="397" spans="1:71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2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</row>
    <row r="398" spans="1:71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2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</row>
    <row r="399" spans="1:71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2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</row>
    <row r="400" spans="1:71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2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</row>
    <row r="401" spans="1:71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2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</row>
    <row r="402" spans="1:71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2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</row>
    <row r="403" spans="1:71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2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</row>
    <row r="404" spans="1:71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2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</row>
    <row r="405" spans="1:71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2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</row>
    <row r="406" spans="1:71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2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</row>
    <row r="407" spans="1:71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2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</row>
    <row r="408" spans="1:71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2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</row>
    <row r="409" spans="1:71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2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</row>
    <row r="410" spans="1:71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2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</row>
    <row r="411" spans="1:71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2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</row>
    <row r="412" spans="1:71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2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</row>
    <row r="413" spans="1:71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2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</row>
    <row r="414" spans="1:71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2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</row>
    <row r="415" spans="1:71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2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</row>
    <row r="416" spans="1:71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2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</row>
    <row r="417" spans="1:71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2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</row>
    <row r="418" spans="1:71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2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</row>
    <row r="419" spans="1:71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2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</row>
    <row r="420" spans="1:71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2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</row>
    <row r="421" spans="1:71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2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</row>
    <row r="422" spans="1:71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2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</row>
    <row r="423" spans="1:71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2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</row>
    <row r="424" spans="1:71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2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</row>
    <row r="425" spans="1:71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2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</row>
    <row r="426" spans="1:71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2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</row>
    <row r="427" spans="1:71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2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</row>
    <row r="428" spans="1:71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2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</row>
    <row r="429" spans="1:71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2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</row>
    <row r="430" spans="1:71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2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</row>
    <row r="431" spans="1:71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2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</row>
    <row r="432" spans="1:71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2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</row>
    <row r="433" spans="1:71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2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</row>
    <row r="434" spans="1:71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2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</row>
    <row r="435" spans="1:71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2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</row>
    <row r="436" spans="1:71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2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</row>
    <row r="437" spans="1:71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2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</row>
    <row r="438" spans="1:71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2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</row>
    <row r="439" spans="1:71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2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</row>
    <row r="440" spans="1:71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2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</row>
    <row r="441" spans="1:71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2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</row>
    <row r="442" spans="1:71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2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</row>
    <row r="443" spans="1:71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2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</row>
    <row r="444" spans="1:71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2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</row>
    <row r="445" spans="1:71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2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</row>
    <row r="446" spans="1:71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2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</row>
    <row r="447" spans="1:71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2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</row>
    <row r="448" spans="1:71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2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</row>
    <row r="449" spans="1:71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2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</row>
    <row r="450" spans="1:71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2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</row>
    <row r="451" spans="1:71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2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</row>
    <row r="452" spans="1:71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2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</row>
    <row r="453" spans="1:71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2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</row>
    <row r="454" spans="1:71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2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</row>
    <row r="455" spans="1:71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2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</row>
    <row r="456" spans="1:71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2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</row>
    <row r="457" spans="1:71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2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</row>
    <row r="458" spans="1:71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2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</row>
    <row r="459" spans="1:71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2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</row>
    <row r="460" spans="1:71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2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</row>
    <row r="461" spans="1:71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2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</row>
    <row r="462" spans="1:71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2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</row>
    <row r="463" spans="1:71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2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</row>
    <row r="464" spans="1:71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2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</row>
    <row r="465" spans="1:71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2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</row>
    <row r="466" spans="1:71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2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</row>
    <row r="467" spans="1:71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2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</row>
    <row r="468" spans="1:71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2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</row>
    <row r="469" spans="1:71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2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</row>
    <row r="470" spans="1:71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2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</row>
    <row r="471" spans="1:71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2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</row>
    <row r="472" spans="1:71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2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</row>
    <row r="473" spans="1:71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2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</row>
    <row r="474" spans="1:71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2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</row>
    <row r="475" spans="1:71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2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</row>
    <row r="476" spans="1:71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2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</row>
    <row r="477" spans="1:71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2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</row>
    <row r="478" spans="1:71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2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</row>
    <row r="479" spans="1:71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2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</row>
    <row r="480" spans="1:71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2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</row>
    <row r="481" spans="1:71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2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</row>
    <row r="482" spans="1:71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2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</row>
    <row r="483" spans="1:71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2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</row>
    <row r="484" spans="1:71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2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</row>
    <row r="485" spans="1:71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2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</row>
    <row r="486" spans="1:71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2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</row>
    <row r="487" spans="1:71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2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</row>
    <row r="488" spans="1:71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2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</row>
    <row r="489" spans="1:71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2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</row>
    <row r="490" spans="1:71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2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</row>
    <row r="491" spans="1:71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2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</row>
    <row r="492" spans="1:71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2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</row>
    <row r="493" spans="1:71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2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</row>
    <row r="494" spans="1:71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2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</row>
    <row r="495" spans="1:71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2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</row>
    <row r="496" spans="1:71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2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</row>
    <row r="497" spans="1:71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2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</row>
    <row r="498" spans="1:71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2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</row>
    <row r="499" spans="1:71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2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</row>
    <row r="500" spans="1:71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2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</row>
    <row r="501" spans="1:71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2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</row>
    <row r="502" spans="1:71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2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</row>
    <row r="503" spans="1:71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2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</row>
    <row r="504" spans="1:71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2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</row>
    <row r="505" spans="1:71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2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</row>
    <row r="506" spans="1:71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2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</row>
    <row r="507" spans="1:71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2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</row>
    <row r="508" spans="1:71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2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</row>
    <row r="509" spans="1:71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2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</row>
    <row r="510" spans="1:71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2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</row>
    <row r="511" spans="1:71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2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</row>
    <row r="512" spans="1:71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2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</row>
    <row r="513" spans="1:71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2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</row>
    <row r="514" spans="1:71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2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</row>
    <row r="515" spans="1:71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2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</row>
    <row r="516" spans="1:71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2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</row>
    <row r="517" spans="1:71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2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</row>
    <row r="518" spans="1:71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2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</row>
    <row r="519" spans="1:71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2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</row>
    <row r="520" spans="1:71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2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</row>
    <row r="521" spans="1:71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2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</row>
    <row r="522" spans="1:71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2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</row>
    <row r="523" spans="1:71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2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</row>
    <row r="524" spans="1:71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2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</row>
    <row r="525" spans="1:71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2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</row>
    <row r="526" spans="1:71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2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</row>
    <row r="527" spans="1:71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2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</row>
    <row r="528" spans="1:71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2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</row>
    <row r="529" spans="1:71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2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</row>
    <row r="530" spans="1:71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2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</row>
    <row r="531" spans="1:71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2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</row>
    <row r="532" spans="1:71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2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</row>
    <row r="533" spans="1:71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2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</row>
    <row r="534" spans="1:71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2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</row>
    <row r="535" spans="1:71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2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</row>
    <row r="536" spans="1:71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2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</row>
    <row r="537" spans="1:71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2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</row>
    <row r="538" spans="1:71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2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</row>
    <row r="539" spans="1:71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2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</row>
    <row r="540" spans="1:71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2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</row>
    <row r="541" spans="1:71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2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</row>
    <row r="542" spans="1:71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2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</row>
    <row r="543" spans="1:71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2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</row>
    <row r="544" spans="1:71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2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</row>
    <row r="545" spans="1:71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2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</row>
    <row r="546" spans="1:71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2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</row>
    <row r="547" spans="1:71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2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</row>
    <row r="548" spans="1:71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2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</row>
    <row r="549" spans="1:71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2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</row>
    <row r="550" spans="1:71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2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</row>
    <row r="551" spans="1:71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2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</row>
    <row r="552" spans="1:71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2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</row>
    <row r="553" spans="1:71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2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</row>
    <row r="554" spans="1:71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2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</row>
    <row r="555" spans="1:71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2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</row>
    <row r="556" spans="1:71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2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</row>
    <row r="557" spans="1:71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2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</row>
    <row r="558" spans="1:71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2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</row>
    <row r="559" spans="1:71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2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</row>
    <row r="560" spans="1:71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2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</row>
    <row r="561" spans="1:71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2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</row>
    <row r="562" spans="1:71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2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</row>
    <row r="563" spans="1:71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2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</row>
    <row r="564" spans="1:71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2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</row>
    <row r="565" spans="1:71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2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</row>
    <row r="566" spans="1:71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2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</row>
    <row r="567" spans="1:71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2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</row>
    <row r="568" spans="1:71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2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</row>
    <row r="569" spans="1:71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2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</row>
    <row r="570" spans="1:71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2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</row>
    <row r="571" spans="1:71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2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</row>
    <row r="572" spans="1:71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2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</row>
    <row r="573" spans="1:71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2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</row>
    <row r="574" spans="1:71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2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</row>
    <row r="575" spans="1:71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2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</row>
    <row r="576" spans="1:71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2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</row>
    <row r="577" spans="1:71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2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</row>
    <row r="578" spans="1:71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2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</row>
    <row r="579" spans="1:71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2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</row>
    <row r="580" spans="1:71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2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</row>
    <row r="581" spans="1:71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2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</row>
    <row r="582" spans="1:71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2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</row>
    <row r="583" spans="1:71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2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</row>
    <row r="584" spans="1:71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2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</row>
    <row r="585" spans="1:71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2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</row>
    <row r="586" spans="1:71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2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</row>
    <row r="587" spans="1:71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2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</row>
    <row r="588" spans="1:71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2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</row>
    <row r="589" spans="1:71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2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</row>
    <row r="590" spans="1:71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2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</row>
    <row r="591" spans="1:71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2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</row>
    <row r="592" spans="1:71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2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</row>
    <row r="593" spans="1:71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2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</row>
    <row r="594" spans="1:71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2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</row>
    <row r="595" spans="1:71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2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</row>
    <row r="596" spans="1:71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2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</row>
    <row r="597" spans="1:71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2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</row>
    <row r="598" spans="1:71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2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</row>
    <row r="599" spans="1:71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2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</row>
    <row r="600" spans="1:71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2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</row>
    <row r="601" spans="1:71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2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</row>
    <row r="602" spans="1:71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2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</row>
    <row r="603" spans="1:71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2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</row>
    <row r="604" spans="1:71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2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</row>
    <row r="605" spans="1:71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2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</row>
    <row r="606" spans="1:71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2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</row>
    <row r="607" spans="1:71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2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</row>
    <row r="608" spans="1:71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2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</row>
    <row r="609" spans="1:71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2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</row>
    <row r="610" spans="1:71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2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</row>
    <row r="611" spans="1:71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2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</row>
    <row r="612" spans="1:71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2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</row>
    <row r="613" spans="1:71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2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</row>
    <row r="614" spans="1:71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2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</row>
    <row r="615" spans="1:71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2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</row>
    <row r="616" spans="1:71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2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</row>
    <row r="617" spans="1:71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2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</row>
    <row r="618" spans="1:71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2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</row>
    <row r="619" spans="1:71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2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</row>
    <row r="620" spans="1:71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2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</row>
    <row r="621" spans="1:71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2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</row>
    <row r="622" spans="1:71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2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</row>
    <row r="623" spans="1:71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2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</row>
    <row r="624" spans="1:71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2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</row>
    <row r="625" spans="1:71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2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</row>
    <row r="626" spans="1:71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2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</row>
    <row r="627" spans="1:71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2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</row>
    <row r="628" spans="1:71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2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</row>
    <row r="629" spans="1:71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2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</row>
    <row r="630" spans="1:71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2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</row>
    <row r="631" spans="1:71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2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</row>
    <row r="632" spans="1:71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2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</row>
    <row r="633" spans="1:71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2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</row>
    <row r="634" spans="1:71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2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</row>
    <row r="635" spans="1:71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2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</row>
    <row r="636" spans="1:71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2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</row>
    <row r="637" spans="1:71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2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</row>
    <row r="638" spans="1:71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2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</row>
    <row r="639" spans="1:71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2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</row>
    <row r="640" spans="1:71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2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</row>
    <row r="641" spans="1:71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2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</row>
    <row r="642" spans="1:71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2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</row>
    <row r="643" spans="1:71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2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</row>
    <row r="644" spans="1:71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2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</row>
    <row r="645" spans="1:71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2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</row>
    <row r="646" spans="1:71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2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</row>
    <row r="647" spans="1:71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2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</row>
    <row r="648" spans="1:71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2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</row>
    <row r="649" spans="1:71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2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</row>
    <row r="650" spans="1:71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2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</row>
    <row r="651" spans="1:71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2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</row>
    <row r="652" spans="1:71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2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</row>
    <row r="653" spans="1:71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2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</row>
    <row r="654" spans="1:71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2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</row>
    <row r="655" spans="1:71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2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</row>
    <row r="656" spans="1:71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2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</row>
    <row r="657" spans="1:71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2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</row>
    <row r="658" spans="1:71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2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</row>
    <row r="659" spans="1:71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2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</row>
    <row r="660" spans="1:71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2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</row>
    <row r="661" spans="1:71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2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</row>
    <row r="662" spans="1:71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2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</row>
    <row r="663" spans="1:71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2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</row>
    <row r="664" spans="1:71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2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</row>
    <row r="665" spans="1:71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2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</row>
    <row r="666" spans="1:71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2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</row>
    <row r="667" spans="1:71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2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</row>
    <row r="668" spans="1:71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2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</row>
    <row r="669" spans="1:71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2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</row>
    <row r="670" spans="1:71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2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</row>
    <row r="671" spans="1:71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2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</row>
    <row r="672" spans="1:71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2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</row>
    <row r="673" spans="1:71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2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</row>
    <row r="674" spans="1:71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2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</row>
    <row r="675" spans="1:71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2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</row>
    <row r="676" spans="1:71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2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</row>
    <row r="677" spans="1:71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2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</row>
    <row r="678" spans="1:71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2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</row>
    <row r="679" spans="1:71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2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</row>
    <row r="680" spans="1:71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2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</row>
    <row r="681" spans="1:71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2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</row>
    <row r="682" spans="1:71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2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</row>
    <row r="683" spans="1:71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2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</row>
    <row r="684" spans="1:71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2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</row>
    <row r="685" spans="1:71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2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</row>
    <row r="686" spans="1:71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2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</row>
    <row r="687" spans="1:71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2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</row>
    <row r="688" spans="1:71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2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</row>
    <row r="689" spans="1:71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2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</row>
    <row r="690" spans="1:71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2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</row>
    <row r="691" spans="1:71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2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</row>
    <row r="692" spans="1:71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2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</row>
    <row r="693" spans="1:71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2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</row>
    <row r="694" spans="1:71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2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</row>
    <row r="695" spans="1:71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2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</row>
    <row r="696" spans="1:71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2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</row>
    <row r="697" spans="1:71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2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</row>
    <row r="698" spans="1:71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2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</row>
    <row r="699" spans="1:71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2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</row>
    <row r="700" spans="1:71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2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</row>
    <row r="701" spans="1:71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2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</row>
    <row r="702" spans="1:71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2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</row>
    <row r="703" spans="1:71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2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</row>
    <row r="704" spans="1:71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2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</row>
    <row r="705" spans="1:71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2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</row>
    <row r="706" spans="1:71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2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</row>
    <row r="707" spans="1:71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2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</row>
    <row r="708" spans="1:71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2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</row>
    <row r="709" spans="1:71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2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</row>
    <row r="710" spans="1:71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2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</row>
    <row r="711" spans="1:71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2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</row>
    <row r="712" spans="1:71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2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</row>
    <row r="713" spans="1:71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2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</row>
    <row r="714" spans="1:71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2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</row>
    <row r="715" spans="1:71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2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</row>
    <row r="716" spans="1:71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2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</row>
    <row r="717" spans="1:71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2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</row>
    <row r="718" spans="1:71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2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</row>
    <row r="719" spans="1:71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2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</row>
    <row r="720" spans="1:71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2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</row>
    <row r="721" spans="1:71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2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</row>
    <row r="722" spans="1:71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2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</row>
    <row r="723" spans="1:71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2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</row>
    <row r="724" spans="1:71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2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</row>
    <row r="725" spans="1:71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2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</row>
    <row r="726" spans="1:71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2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</row>
    <row r="727" spans="1:71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2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</row>
    <row r="728" spans="1:71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2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</row>
    <row r="729" spans="1:71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2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</row>
    <row r="730" spans="1:71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2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</row>
    <row r="731" spans="1:71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2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</row>
    <row r="732" spans="1:71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2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</row>
    <row r="733" spans="1:71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2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</row>
    <row r="734" spans="1:71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2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</row>
    <row r="735" spans="1:71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2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</row>
    <row r="736" spans="1:71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2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</row>
    <row r="737" spans="1:71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2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</row>
    <row r="738" spans="1:71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2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</row>
    <row r="739" spans="1:71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2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</row>
    <row r="740" spans="1:71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2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</row>
    <row r="741" spans="1:71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2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</row>
    <row r="742" spans="1:71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2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</row>
    <row r="743" spans="1:71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2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</row>
    <row r="744" spans="1:71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2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</row>
    <row r="745" spans="1:71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2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</row>
    <row r="746" spans="1:71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2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</row>
    <row r="747" spans="1:71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2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</row>
    <row r="748" spans="1:71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2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</row>
    <row r="749" spans="1:71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2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</row>
    <row r="750" spans="1:71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2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</row>
    <row r="751" spans="1:71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2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</row>
    <row r="752" spans="1:71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2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</row>
    <row r="753" spans="1:71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2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</row>
    <row r="754" spans="1:71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2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</row>
    <row r="755" spans="1:71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2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</row>
    <row r="756" spans="1:71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2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</row>
    <row r="757" spans="1:71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2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</row>
    <row r="758" spans="1:71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2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</row>
    <row r="759" spans="1:71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2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</row>
    <row r="760" spans="1:71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2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</row>
    <row r="761" spans="1:71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2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</row>
    <row r="762" spans="1:71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2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</row>
    <row r="763" spans="1:71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2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</row>
    <row r="764" spans="1:71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2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</row>
    <row r="765" spans="1:71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2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</row>
    <row r="766" spans="1:71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2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</row>
    <row r="767" spans="1:71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2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</row>
    <row r="768" spans="1:71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2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</row>
    <row r="769" spans="1:71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2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</row>
    <row r="770" spans="1:71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2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</row>
    <row r="771" spans="1:71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2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</row>
    <row r="772" spans="1:71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2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</row>
    <row r="773" spans="1:71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2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</row>
    <row r="774" spans="1:71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2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</row>
    <row r="775" spans="1:71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2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</row>
    <row r="776" spans="1:71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2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</row>
    <row r="777" spans="1:71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2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</row>
    <row r="778" spans="1:71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2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</row>
    <row r="779" spans="1:71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2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</row>
    <row r="780" spans="1:71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2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</row>
    <row r="781" spans="1:71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2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</row>
    <row r="782" spans="1:71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2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</row>
    <row r="783" spans="1:71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2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</row>
    <row r="784" spans="1:71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2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</row>
    <row r="785" spans="1:71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2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</row>
    <row r="786" spans="1:71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2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</row>
    <row r="787" spans="1:71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2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</row>
    <row r="788" spans="1:71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2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</row>
    <row r="789" spans="1:71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2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</row>
    <row r="790" spans="1:71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2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</row>
    <row r="791" spans="1:71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2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</row>
    <row r="792" spans="1:71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2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</row>
    <row r="793" spans="1:71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2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</row>
    <row r="794" spans="1:71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2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</row>
    <row r="795" spans="1:71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2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</row>
    <row r="796" spans="1:71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2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</row>
    <row r="797" spans="1:71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2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</row>
    <row r="798" spans="1:71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2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</row>
    <row r="799" spans="1:71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2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</row>
    <row r="800" spans="1:71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2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</row>
    <row r="801" spans="1:71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2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</row>
    <row r="802" spans="1:71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2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</row>
    <row r="803" spans="1:71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2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</row>
    <row r="804" spans="1:71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2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</row>
    <row r="805" spans="1:71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2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</row>
    <row r="806" spans="1:71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2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</row>
    <row r="807" spans="1:71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2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</row>
    <row r="808" spans="1:71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2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</row>
    <row r="809" spans="1:71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2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</row>
    <row r="810" spans="1:71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2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</row>
    <row r="811" spans="1:71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2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</row>
    <row r="812" spans="1:71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2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</row>
    <row r="813" spans="1:71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2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</row>
    <row r="814" spans="1:71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2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</row>
    <row r="815" spans="1:71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2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</row>
    <row r="816" spans="1:71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2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</row>
    <row r="817" spans="1:71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2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</row>
    <row r="818" spans="1:71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2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</row>
    <row r="819" spans="1:71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2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</row>
    <row r="820" spans="1:71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2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</row>
    <row r="821" spans="1:71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2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</row>
    <row r="822" spans="1:71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2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</row>
    <row r="823" spans="1:71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2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</row>
    <row r="824" spans="1:71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2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</row>
    <row r="825" spans="1:71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2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</row>
    <row r="826" spans="1:71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2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</row>
    <row r="827" spans="1:71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2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</row>
    <row r="828" spans="1:71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2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</row>
    <row r="829" spans="1:71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2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</row>
    <row r="830" spans="1:71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2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</row>
    <row r="831" spans="1:71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2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</row>
    <row r="832" spans="1:71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2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</row>
    <row r="833" spans="1:71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2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</row>
    <row r="834" spans="1:71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2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</row>
    <row r="835" spans="1:71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2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</row>
    <row r="836" spans="1:71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2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</row>
    <row r="837" spans="1:71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2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</row>
    <row r="838" spans="1:71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2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</row>
    <row r="839" spans="1:71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2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</row>
    <row r="840" spans="1:71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2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</row>
    <row r="841" spans="1:71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2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</row>
    <row r="842" spans="1:71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2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</row>
    <row r="843" spans="1:71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2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</row>
    <row r="844" spans="1:71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2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</row>
    <row r="845" spans="1:71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2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</row>
    <row r="846" spans="1:71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2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</row>
    <row r="847" spans="1:71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2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</row>
    <row r="848" spans="1:71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2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</row>
    <row r="849" spans="1:71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2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</row>
    <row r="850" spans="1:71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2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</row>
    <row r="851" spans="1:71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2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</row>
    <row r="852" spans="1:71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2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</row>
    <row r="853" spans="1:71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2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</row>
    <row r="854" spans="1:71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2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</row>
    <row r="855" spans="1:71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2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</row>
    <row r="856" spans="1:71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2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</row>
    <row r="857" spans="1:71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2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</row>
    <row r="858" spans="1:71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2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</row>
    <row r="859" spans="1:71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2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</row>
    <row r="860" spans="1:71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2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</row>
    <row r="861" spans="1:71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2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</row>
    <row r="862" spans="1:71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2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</row>
    <row r="863" spans="1:71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2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</row>
    <row r="864" spans="1:71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2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</row>
    <row r="865" spans="1:71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2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</row>
    <row r="866" spans="1:71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2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</row>
    <row r="867" spans="1:71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2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</row>
    <row r="868" spans="1:71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2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</row>
    <row r="869" spans="1:71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2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</row>
    <row r="870" spans="1:71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2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</row>
    <row r="871" spans="1:71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2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</row>
    <row r="872" spans="1:71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2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</row>
    <row r="873" spans="1:71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2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</row>
    <row r="874" spans="1:71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2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</row>
    <row r="875" spans="1:71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2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</row>
    <row r="876" spans="1:71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2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</row>
    <row r="877" spans="1:71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2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</row>
    <row r="878" spans="1:71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2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</row>
    <row r="879" spans="1:71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2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</row>
    <row r="880" spans="1:71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2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</row>
    <row r="881" spans="1:71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2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</row>
    <row r="882" spans="1:71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2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</row>
    <row r="883" spans="1:71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2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</row>
    <row r="884" spans="1:71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2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</row>
    <row r="885" spans="1:71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2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</row>
    <row r="886" spans="1:71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2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</row>
    <row r="887" spans="1:71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2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</row>
    <row r="888" spans="1:71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2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</row>
    <row r="889" spans="1:71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2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</row>
    <row r="890" spans="1:71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2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</row>
    <row r="891" spans="1:71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2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</row>
    <row r="892" spans="1:71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2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</row>
    <row r="893" spans="1:71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2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</row>
    <row r="894" spans="1:71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2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</row>
    <row r="895" spans="1:71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2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</row>
    <row r="896" spans="1:71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2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</row>
    <row r="897" spans="1:71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2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</row>
    <row r="898" spans="1:71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2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</row>
    <row r="899" spans="1:71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2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</row>
    <row r="900" spans="1:71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2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</row>
    <row r="901" spans="1:71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2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</row>
    <row r="902" spans="1:71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2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</row>
    <row r="903" spans="1:71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2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</row>
    <row r="904" spans="1:71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2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</row>
    <row r="905" spans="1:71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2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</row>
    <row r="906" spans="1:71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2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</row>
    <row r="907" spans="1:71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2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</row>
    <row r="908" spans="1:71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2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</row>
    <row r="909" spans="1:71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2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</row>
    <row r="910" spans="1:71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2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</row>
    <row r="911" spans="1:71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2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</row>
    <row r="912" spans="1:71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2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</row>
    <row r="913" spans="1:71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2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</row>
    <row r="914" spans="1:71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2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</row>
    <row r="915" spans="1:71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2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</row>
    <row r="916" spans="1:71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2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</row>
    <row r="917" spans="1:71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2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</row>
    <row r="918" spans="1:71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2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</row>
    <row r="919" spans="1:71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2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</row>
    <row r="920" spans="1:71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2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</row>
    <row r="921" spans="1:71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2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</row>
    <row r="922" spans="1:71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2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</row>
    <row r="923" spans="1:71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2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</row>
    <row r="924" spans="1:71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2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</row>
    <row r="925" spans="1:71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2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</row>
    <row r="926" spans="1:71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2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</row>
    <row r="927" spans="1:71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2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</row>
    <row r="928" spans="1:71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2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</row>
    <row r="929" spans="1:71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2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</row>
    <row r="930" spans="1:71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2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</row>
    <row r="931" spans="1:71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2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</row>
    <row r="932" spans="1:71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2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</row>
    <row r="933" spans="1:71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2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</row>
    <row r="934" spans="1:71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2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</row>
    <row r="935" spans="1:71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2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</row>
    <row r="936" spans="1:71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2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</row>
    <row r="937" spans="1:71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2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</row>
    <row r="938" spans="1:71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2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</row>
    <row r="939" spans="1:71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2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</row>
    <row r="940" spans="1:71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2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</row>
    <row r="941" spans="1:71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2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</row>
    <row r="942" spans="1:71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2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</row>
    <row r="943" spans="1:71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2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</row>
    <row r="944" spans="1:71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2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</row>
    <row r="945" spans="1:71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2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</row>
    <row r="946" spans="1:71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2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</row>
    <row r="947" spans="1:71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2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</row>
    <row r="948" spans="1:71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2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</row>
    <row r="949" spans="1:71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2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</row>
    <row r="950" spans="1:71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2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</row>
    <row r="951" spans="1:71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2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</row>
    <row r="952" spans="1:71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2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</row>
    <row r="953" spans="1:71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2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</row>
  </sheetData>
  <mergeCells count="10">
    <mergeCell ref="A3:J3"/>
    <mergeCell ref="AS2:AT2"/>
    <mergeCell ref="AW2:AX2"/>
    <mergeCell ref="A1:D1"/>
    <mergeCell ref="A2:B2"/>
    <mergeCell ref="M2:N2"/>
    <mergeCell ref="W2:X2"/>
    <mergeCell ref="Y2:Z2"/>
    <mergeCell ref="AH2:AI2"/>
    <mergeCell ref="AK2:AL2"/>
  </mergeCells>
  <pageMargins left="0.7" right="0.7" top="0.75" bottom="0.75" header="0" footer="0"/>
  <pageSetup paperSize="9" orientation="portrait"/>
  <tableParts count="35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947"/>
  <sheetViews>
    <sheetView workbookViewId="0"/>
  </sheetViews>
  <sheetFormatPr baseColWidth="10" defaultColWidth="11.21875" defaultRowHeight="15" customHeight="1" x14ac:dyDescent="0.2"/>
  <cols>
    <col min="1" max="1" width="37.21875" customWidth="1"/>
    <col min="2" max="2" width="10" customWidth="1"/>
    <col min="3" max="3" width="11.33203125" customWidth="1"/>
    <col min="4" max="4" width="10.77734375" customWidth="1"/>
    <col min="5" max="5" width="17" customWidth="1"/>
    <col min="6" max="6" width="13.77734375" customWidth="1"/>
    <col min="7" max="7" width="13.109375" customWidth="1"/>
    <col min="8" max="8" width="10.77734375" customWidth="1"/>
    <col min="9" max="9" width="7.33203125" customWidth="1"/>
    <col min="10" max="11" width="10.77734375" customWidth="1"/>
    <col min="12" max="12" width="37.21875" customWidth="1"/>
    <col min="13" max="13" width="22.44140625" customWidth="1"/>
    <col min="14" max="14" width="10" customWidth="1"/>
    <col min="15" max="15" width="11.33203125" customWidth="1"/>
    <col min="16" max="16" width="10.77734375" customWidth="1"/>
    <col min="17" max="17" width="15.109375" customWidth="1"/>
    <col min="18" max="18" width="13.77734375" customWidth="1"/>
    <col min="19" max="19" width="13.109375" customWidth="1"/>
    <col min="20" max="20" width="10.77734375" customWidth="1"/>
    <col min="21" max="21" width="10.44140625" customWidth="1"/>
    <col min="22" max="22" width="10.77734375" customWidth="1"/>
    <col min="23" max="23" width="37.21875" customWidth="1"/>
    <col min="24" max="24" width="10.77734375" customWidth="1"/>
    <col min="25" max="25" width="25.109375" customWidth="1"/>
    <col min="26" max="26" width="10" customWidth="1"/>
    <col min="27" max="28" width="13.109375" customWidth="1"/>
    <col min="29" max="29" width="15.33203125" customWidth="1"/>
    <col min="30" max="30" width="16.44140625" customWidth="1"/>
    <col min="31" max="31" width="13.109375" customWidth="1"/>
    <col min="32" max="32" width="10.77734375" customWidth="1"/>
    <col min="33" max="33" width="7.33203125" customWidth="1"/>
    <col min="34" max="34" width="37.21875" customWidth="1"/>
    <col min="35" max="36" width="10.77734375" customWidth="1"/>
    <col min="37" max="37" width="14.44140625" customWidth="1"/>
    <col min="38" max="38" width="14.109375" customWidth="1"/>
    <col min="39" max="39" width="13.77734375" customWidth="1"/>
    <col min="40" max="40" width="10.77734375" customWidth="1"/>
    <col min="41" max="41" width="13.6640625" customWidth="1"/>
    <col min="42" max="42" width="13.77734375" customWidth="1"/>
    <col min="43" max="43" width="15.77734375" customWidth="1"/>
    <col min="44" max="44" width="10.77734375" customWidth="1"/>
    <col min="45" max="45" width="37.21875" customWidth="1"/>
    <col min="46" max="48" width="10.77734375" customWidth="1"/>
    <col min="49" max="49" width="13.44140625" customWidth="1"/>
    <col min="50" max="50" width="13" customWidth="1"/>
    <col min="51" max="51" width="11.33203125" customWidth="1"/>
    <col min="52" max="52" width="10.77734375" customWidth="1"/>
    <col min="53" max="53" width="7.6640625" customWidth="1"/>
    <col min="54" max="54" width="13.77734375" customWidth="1"/>
    <col min="55" max="55" width="13.109375" customWidth="1"/>
    <col min="56" max="56" width="24.6640625" customWidth="1"/>
    <col min="57" max="57" width="25.44140625" customWidth="1"/>
    <col min="58" max="60" width="10.77734375" customWidth="1"/>
    <col min="61" max="61" width="26.6640625" customWidth="1"/>
    <col min="62" max="62" width="10" customWidth="1"/>
    <col min="63" max="63" width="11.33203125" customWidth="1"/>
    <col min="64" max="64" width="10.77734375" customWidth="1"/>
    <col min="65" max="65" width="7.6640625" customWidth="1"/>
    <col min="66" max="66" width="13.77734375" customWidth="1"/>
    <col min="67" max="67" width="13.109375" customWidth="1"/>
    <col min="68" max="68" width="10.77734375" customWidth="1"/>
    <col min="69" max="69" width="7.33203125" customWidth="1"/>
    <col min="70" max="71" width="10.77734375" customWidth="1"/>
  </cols>
  <sheetData>
    <row r="1" spans="1:71" ht="40.5" customHeight="1" x14ac:dyDescent="0.2">
      <c r="A1" s="416" t="s">
        <v>74</v>
      </c>
      <c r="B1" s="414"/>
      <c r="C1" s="414"/>
      <c r="D1" s="415"/>
      <c r="E1" s="1"/>
      <c r="F1" s="32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42.75" customHeight="1" x14ac:dyDescent="0.2">
      <c r="A2" s="398" t="s">
        <v>1</v>
      </c>
      <c r="B2" s="399"/>
      <c r="C2" s="5"/>
      <c r="D2" s="6"/>
      <c r="E2" s="6"/>
      <c r="F2" s="6"/>
      <c r="G2" s="6"/>
      <c r="H2" s="6"/>
      <c r="I2" s="6"/>
      <c r="J2" s="6"/>
      <c r="K2" s="1"/>
      <c r="L2" s="4" t="s">
        <v>2</v>
      </c>
      <c r="M2" s="398"/>
      <c r="N2" s="399"/>
      <c r="O2" s="5"/>
      <c r="P2" s="6"/>
      <c r="Q2" s="6"/>
      <c r="R2" s="6"/>
      <c r="S2" s="6"/>
      <c r="T2" s="6"/>
      <c r="U2" s="6"/>
      <c r="V2" s="6"/>
      <c r="W2" s="398" t="s">
        <v>3</v>
      </c>
      <c r="X2" s="399"/>
      <c r="Y2" s="398"/>
      <c r="Z2" s="399"/>
      <c r="AA2" s="5"/>
      <c r="AB2" s="6"/>
      <c r="AC2" s="6"/>
      <c r="AD2" s="6"/>
      <c r="AE2" s="6"/>
      <c r="AF2" s="6"/>
      <c r="AG2" s="6"/>
      <c r="AH2" s="398" t="s">
        <v>4</v>
      </c>
      <c r="AI2" s="399"/>
      <c r="AJ2" s="1"/>
      <c r="AK2" s="398"/>
      <c r="AL2" s="399"/>
      <c r="AM2" s="5"/>
      <c r="AN2" s="6"/>
      <c r="AO2" s="6"/>
      <c r="AP2" s="2"/>
      <c r="AQ2" s="6"/>
      <c r="AR2" s="6"/>
      <c r="AS2" s="398" t="s">
        <v>5</v>
      </c>
      <c r="AT2" s="399"/>
      <c r="AU2" s="1"/>
      <c r="AV2" s="1"/>
      <c r="AW2" s="398"/>
      <c r="AX2" s="399"/>
      <c r="AY2" s="5"/>
      <c r="AZ2" s="6"/>
      <c r="BA2" s="6"/>
      <c r="BB2" s="6"/>
      <c r="BC2" s="6"/>
      <c r="BD2" s="6"/>
      <c r="BE2" s="6"/>
      <c r="BF2" s="6"/>
      <c r="BG2" s="6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42.75" customHeight="1" x14ac:dyDescent="0.2">
      <c r="A3" s="410" t="s">
        <v>75</v>
      </c>
      <c r="B3" s="411"/>
      <c r="C3" s="411"/>
      <c r="D3" s="411"/>
      <c r="E3" s="411"/>
      <c r="F3" s="411"/>
      <c r="G3" s="411"/>
      <c r="H3" s="411"/>
      <c r="I3" s="411"/>
      <c r="J3" s="412"/>
      <c r="K3" s="1"/>
      <c r="L3" s="4"/>
      <c r="M3" s="3"/>
      <c r="N3" s="3"/>
      <c r="O3" s="5"/>
      <c r="P3" s="6"/>
      <c r="Q3" s="6"/>
      <c r="R3" s="6"/>
      <c r="S3" s="6"/>
      <c r="T3" s="6"/>
      <c r="U3" s="6"/>
      <c r="V3" s="6"/>
      <c r="W3" s="3"/>
      <c r="X3" s="3"/>
      <c r="Y3" s="3"/>
      <c r="Z3" s="3"/>
      <c r="AA3" s="5"/>
      <c r="AB3" s="6"/>
      <c r="AC3" s="6"/>
      <c r="AD3" s="6"/>
      <c r="AE3" s="6"/>
      <c r="AF3" s="6"/>
      <c r="AG3" s="6"/>
      <c r="AH3" s="3"/>
      <c r="AI3" s="3"/>
      <c r="AJ3" s="1"/>
      <c r="AK3" s="3"/>
      <c r="AL3" s="3"/>
      <c r="AM3" s="5"/>
      <c r="AN3" s="6"/>
      <c r="AO3" s="6"/>
      <c r="AP3" s="2"/>
      <c r="AQ3" s="6"/>
      <c r="AR3" s="6"/>
      <c r="AS3" s="3"/>
      <c r="AT3" s="3"/>
      <c r="AU3" s="1"/>
      <c r="AV3" s="1"/>
      <c r="AW3" s="3"/>
      <c r="AX3" s="3"/>
      <c r="AY3" s="5"/>
      <c r="AZ3" s="6"/>
      <c r="BA3" s="6"/>
      <c r="BB3" s="6"/>
      <c r="BC3" s="6"/>
      <c r="BD3" s="6"/>
      <c r="BE3" s="6"/>
      <c r="BF3" s="6"/>
      <c r="BG3" s="6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30" customHeight="1" x14ac:dyDescent="0.2">
      <c r="A4" s="7" t="s">
        <v>7</v>
      </c>
      <c r="B4" s="6"/>
      <c r="C4" s="6"/>
      <c r="D4" s="6"/>
      <c r="E4" s="6"/>
      <c r="F4" s="6"/>
      <c r="G4" s="6"/>
      <c r="H4" s="6"/>
      <c r="I4" s="6"/>
      <c r="J4" s="6"/>
      <c r="K4" s="1"/>
      <c r="L4" s="7" t="s">
        <v>7</v>
      </c>
      <c r="M4" s="7"/>
      <c r="N4" s="6"/>
      <c r="O4" s="6"/>
      <c r="P4" s="6"/>
      <c r="Q4" s="6"/>
      <c r="R4" s="6"/>
      <c r="S4" s="6"/>
      <c r="T4" s="6"/>
      <c r="U4" s="6"/>
      <c r="V4" s="6"/>
      <c r="W4" s="7" t="s">
        <v>7</v>
      </c>
      <c r="X4" s="7"/>
      <c r="Y4" s="6"/>
      <c r="Z4" s="6"/>
      <c r="AA4" s="6"/>
      <c r="AB4" s="6"/>
      <c r="AC4" s="6"/>
      <c r="AD4" s="6"/>
      <c r="AE4" s="6"/>
      <c r="AF4" s="6"/>
      <c r="AG4" s="6"/>
      <c r="AH4" s="7" t="s">
        <v>7</v>
      </c>
      <c r="AI4" s="7"/>
      <c r="AJ4" s="6"/>
      <c r="AK4" s="6"/>
      <c r="AL4" s="6"/>
      <c r="AM4" s="6"/>
      <c r="AN4" s="6"/>
      <c r="AO4" s="6"/>
      <c r="AP4" s="2"/>
      <c r="AQ4" s="6"/>
      <c r="AR4" s="6"/>
      <c r="AS4" s="7" t="s">
        <v>7</v>
      </c>
      <c r="AT4" s="7"/>
      <c r="AU4" s="6"/>
      <c r="AV4" s="6"/>
      <c r="AW4" s="6"/>
      <c r="AX4" s="6"/>
      <c r="AY4" s="6"/>
      <c r="AZ4" s="6"/>
      <c r="BA4" s="2"/>
      <c r="BB4" s="6"/>
      <c r="BC4" s="6"/>
      <c r="BD4" s="6"/>
      <c r="BE4" s="6"/>
      <c r="BF4" s="6"/>
      <c r="BG4" s="6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22.5" customHeight="1" x14ac:dyDescent="0.2">
      <c r="A5" s="8" t="s">
        <v>8</v>
      </c>
      <c r="B5" s="9" t="s">
        <v>9</v>
      </c>
      <c r="C5" s="10" t="s">
        <v>10</v>
      </c>
      <c r="D5" s="11" t="s">
        <v>11</v>
      </c>
      <c r="E5" s="11" t="s">
        <v>12</v>
      </c>
      <c r="F5" s="11" t="s">
        <v>13</v>
      </c>
      <c r="G5" s="12" t="s">
        <v>14</v>
      </c>
      <c r="H5" s="12" t="s">
        <v>15</v>
      </c>
      <c r="I5" s="13" t="s">
        <v>16</v>
      </c>
      <c r="J5" s="14" t="s">
        <v>17</v>
      </c>
      <c r="K5" s="15"/>
      <c r="L5" s="8" t="s">
        <v>8</v>
      </c>
      <c r="M5" s="9" t="s">
        <v>9</v>
      </c>
      <c r="N5" s="10" t="s">
        <v>10</v>
      </c>
      <c r="O5" s="11" t="s">
        <v>11</v>
      </c>
      <c r="P5" s="11" t="s">
        <v>12</v>
      </c>
      <c r="Q5" s="11" t="s">
        <v>13</v>
      </c>
      <c r="R5" s="12" t="s">
        <v>14</v>
      </c>
      <c r="S5" s="12" t="s">
        <v>15</v>
      </c>
      <c r="T5" s="13" t="s">
        <v>16</v>
      </c>
      <c r="U5" s="14" t="s">
        <v>17</v>
      </c>
      <c r="V5" s="15"/>
      <c r="W5" s="8" t="s">
        <v>8</v>
      </c>
      <c r="X5" s="9" t="s">
        <v>9</v>
      </c>
      <c r="Y5" s="10" t="s">
        <v>10</v>
      </c>
      <c r="Z5" s="11" t="s">
        <v>11</v>
      </c>
      <c r="AA5" s="11" t="s">
        <v>12</v>
      </c>
      <c r="AB5" s="11" t="s">
        <v>13</v>
      </c>
      <c r="AC5" s="12" t="s">
        <v>14</v>
      </c>
      <c r="AD5" s="12" t="s">
        <v>15</v>
      </c>
      <c r="AE5" s="13" t="s">
        <v>16</v>
      </c>
      <c r="AF5" s="14" t="s">
        <v>17</v>
      </c>
      <c r="AG5" s="15"/>
      <c r="AH5" s="8" t="s">
        <v>8</v>
      </c>
      <c r="AI5" s="9" t="s">
        <v>9</v>
      </c>
      <c r="AJ5" s="10" t="s">
        <v>10</v>
      </c>
      <c r="AK5" s="11" t="s">
        <v>11</v>
      </c>
      <c r="AL5" s="11" t="s">
        <v>12</v>
      </c>
      <c r="AM5" s="11" t="s">
        <v>13</v>
      </c>
      <c r="AN5" s="12" t="s">
        <v>14</v>
      </c>
      <c r="AO5" s="12" t="s">
        <v>15</v>
      </c>
      <c r="AP5" s="16" t="s">
        <v>16</v>
      </c>
      <c r="AQ5" s="14" t="s">
        <v>17</v>
      </c>
      <c r="AR5" s="15"/>
      <c r="AS5" s="8" t="s">
        <v>8</v>
      </c>
      <c r="AT5" s="9" t="s">
        <v>9</v>
      </c>
      <c r="AU5" s="10" t="s">
        <v>10</v>
      </c>
      <c r="AV5" s="11" t="s">
        <v>11</v>
      </c>
      <c r="AW5" s="11" t="s">
        <v>12</v>
      </c>
      <c r="AX5" s="11" t="s">
        <v>13</v>
      </c>
      <c r="AY5" s="12" t="s">
        <v>14</v>
      </c>
      <c r="AZ5" s="12" t="s">
        <v>15</v>
      </c>
      <c r="BA5" s="16" t="s">
        <v>16</v>
      </c>
      <c r="BB5" s="14" t="s">
        <v>17</v>
      </c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</row>
    <row r="6" spans="1:71" ht="15.75" customHeight="1" x14ac:dyDescent="0.2">
      <c r="A6" s="17"/>
      <c r="B6" s="27">
        <v>1</v>
      </c>
      <c r="C6" s="19">
        <v>6</v>
      </c>
      <c r="D6" s="20">
        <f t="shared" ref="D6:D9" si="0">ROUND(IF(COUNT(B6,C6)=2, 1.031*EXP(-0.035*(B6+10-C6)), ""), 2)</f>
        <v>0.87</v>
      </c>
      <c r="E6" s="21">
        <f t="shared" ref="E6:E9" si="1">2.5*ROUND(((0.98*($A$9*D6))/2.5), 0)</f>
        <v>0</v>
      </c>
      <c r="F6" s="21">
        <f t="shared" ref="F6:F9" si="2">2.5*ROUND(((1.02*($A$9*D6))/2.5), 0)</f>
        <v>0</v>
      </c>
      <c r="G6" s="22"/>
      <c r="H6" s="22"/>
      <c r="I6" s="23"/>
      <c r="J6" s="24" t="e">
        <f t="shared" ref="J6:J9" si="3">ROUND(G6/(ROUND(IF(COUNT(H6,I6)=2, 1.031*EXP(-0.035*(H6+10-I6)), ""), 2)),1)</f>
        <v>#VALUE!</v>
      </c>
      <c r="K6" s="1"/>
      <c r="L6" s="17"/>
      <c r="M6" s="27">
        <v>1</v>
      </c>
      <c r="N6" s="19">
        <v>7</v>
      </c>
      <c r="O6" s="20">
        <f t="shared" ref="O6:O9" si="4">ROUND(IF(COUNT(M6,N6)=2, 1.031*EXP(-0.035*(M6+10-N6)), ""), 2)</f>
        <v>0.9</v>
      </c>
      <c r="P6" s="21" t="e">
        <f t="shared" ref="P6:P9" si="5">2.5*ROUND(((0.98*($L$9*O6))/2.5), 0)</f>
        <v>#VALUE!</v>
      </c>
      <c r="Q6" s="21" t="e">
        <f t="shared" ref="Q6:Q9" si="6">2.5*ROUND(((1.02*($L$9*O6))/2.5), 0)</f>
        <v>#VALUE!</v>
      </c>
      <c r="R6" s="22"/>
      <c r="S6" s="22"/>
      <c r="T6" s="25"/>
      <c r="U6" s="26" t="e">
        <f t="shared" ref="U6:U9" si="7">ROUND(R6/(ROUND(IF(COUNT(S6,T6)=2, 1.031*EXP(-0.035*(S6+10-T6)), ""), 2)),1)</f>
        <v>#VALUE!</v>
      </c>
      <c r="V6" s="1"/>
      <c r="W6" s="17"/>
      <c r="X6" s="27">
        <v>1</v>
      </c>
      <c r="Y6" s="19">
        <v>8</v>
      </c>
      <c r="Z6" s="20">
        <f t="shared" ref="Z6:Z10" si="8">ROUND(IF(COUNT(X6,Y6)=2, 1.031*EXP(-0.035*(X6+10-Y6)), ""), 2)</f>
        <v>0.93</v>
      </c>
      <c r="AA6" s="21" t="e">
        <f t="shared" ref="AA6:AA10" si="9">2.5*ROUND(((0.98*($W$9*Z6))/2.5), 0)</f>
        <v>#VALUE!</v>
      </c>
      <c r="AB6" s="21" t="e">
        <f t="shared" ref="AB6:AB10" si="10">2.5*ROUND(((1.02*($W$9*Z6))/2.5), 0)</f>
        <v>#VALUE!</v>
      </c>
      <c r="AC6" s="22"/>
      <c r="AD6" s="22"/>
      <c r="AE6" s="25"/>
      <c r="AF6" s="26" t="e">
        <f t="shared" ref="AF6:AF10" si="11">ROUND(AC6/(ROUND(IF(COUNT(AD6,AE6)=2, 1.031*EXP(-0.035*(AD6+10-AE6)), ""), 2)),1)</f>
        <v>#VALUE!</v>
      </c>
      <c r="AG6" s="1"/>
      <c r="AH6" s="17"/>
      <c r="AI6" s="27">
        <v>1</v>
      </c>
      <c r="AJ6" s="19">
        <v>8</v>
      </c>
      <c r="AK6" s="20">
        <f t="shared" ref="AK6:AK11" si="12">ROUND(IF(COUNT(AI6,AJ6)=2, 1.031*EXP(-0.035*(AI6+10-AJ6)), ""), 2)</f>
        <v>0.93</v>
      </c>
      <c r="AL6" s="21" t="e">
        <f t="shared" ref="AL6:AL11" si="13">2.5*ROUND(((0.98*($AH$9*AK6))/2.5), 0)</f>
        <v>#VALUE!</v>
      </c>
      <c r="AM6" s="21" t="e">
        <f t="shared" ref="AM6:AM11" si="14">2.5*ROUND(((1.02*($AH$9*AK6))/2.5), 0)</f>
        <v>#VALUE!</v>
      </c>
      <c r="AN6" s="28"/>
      <c r="AO6" s="28"/>
      <c r="AP6" s="29"/>
      <c r="AQ6" s="26" t="e">
        <f>ROUND(AN6/(ROUND(IF(COUNT(AO6,AP6)=2, 1.031*EXP(-0.035*(AO6+10-AP6)), ""), 2)),1)</f>
        <v>#VALUE!</v>
      </c>
      <c r="AR6" s="1"/>
      <c r="AS6" s="17"/>
      <c r="AT6" s="27">
        <v>1</v>
      </c>
      <c r="AU6" s="19">
        <v>8</v>
      </c>
      <c r="AV6" s="20">
        <f t="shared" ref="AV6:AV11" si="15">ROUND(IF(COUNT(AT6,AU6)=2, 1.031*EXP(-0.035*(AT6+10-AU6)), ""), 2)</f>
        <v>0.93</v>
      </c>
      <c r="AW6" s="21" t="e">
        <f t="shared" ref="AW6:AW11" si="16">2.5*ROUND(((0.98*($AH$9*AV6))/2.5), 0)</f>
        <v>#VALUE!</v>
      </c>
      <c r="AX6" s="21" t="e">
        <f t="shared" ref="AX6:AX11" si="17">2.5*ROUND(((1.02*($AH$9*AV6))/2.5), 0)</f>
        <v>#VALUE!</v>
      </c>
      <c r="AY6" s="28"/>
      <c r="AZ6" s="28"/>
      <c r="BA6" s="29"/>
      <c r="BB6" s="26" t="e">
        <f>ROUND(AY6/(ROUND(IF(COUNT(AZ6,BA6)=2, 1.031*EXP(-0.035*(AZ6+10-BA6)), ""), 2)),1)</f>
        <v>#VALUE!</v>
      </c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75" customHeight="1" x14ac:dyDescent="0.2">
      <c r="A7" s="30" t="s">
        <v>56</v>
      </c>
      <c r="B7" s="37">
        <v>5</v>
      </c>
      <c r="C7" s="32">
        <v>7</v>
      </c>
      <c r="D7" s="33">
        <f t="shared" si="0"/>
        <v>0.78</v>
      </c>
      <c r="E7" s="21">
        <f t="shared" si="1"/>
        <v>0</v>
      </c>
      <c r="F7" s="21">
        <f t="shared" si="2"/>
        <v>0</v>
      </c>
      <c r="G7" s="34"/>
      <c r="H7" s="34"/>
      <c r="I7" s="35"/>
      <c r="J7" s="24" t="e">
        <f t="shared" si="3"/>
        <v>#VALUE!</v>
      </c>
      <c r="K7" s="1"/>
      <c r="L7" s="30" t="s">
        <v>56</v>
      </c>
      <c r="M7" s="37">
        <v>5</v>
      </c>
      <c r="N7" s="32">
        <v>7</v>
      </c>
      <c r="O7" s="33">
        <f t="shared" si="4"/>
        <v>0.78</v>
      </c>
      <c r="P7" s="21" t="e">
        <f t="shared" si="5"/>
        <v>#VALUE!</v>
      </c>
      <c r="Q7" s="21" t="e">
        <f t="shared" si="6"/>
        <v>#VALUE!</v>
      </c>
      <c r="R7" s="34"/>
      <c r="S7" s="34"/>
      <c r="T7" s="323"/>
      <c r="U7" s="26" t="e">
        <f t="shared" si="7"/>
        <v>#VALUE!</v>
      </c>
      <c r="V7" s="1"/>
      <c r="W7" s="30" t="s">
        <v>56</v>
      </c>
      <c r="X7" s="37">
        <v>5</v>
      </c>
      <c r="Y7" s="32">
        <v>7</v>
      </c>
      <c r="Z7" s="33">
        <f t="shared" si="8"/>
        <v>0.78</v>
      </c>
      <c r="AA7" s="21" t="e">
        <f t="shared" si="9"/>
        <v>#VALUE!</v>
      </c>
      <c r="AB7" s="21" t="e">
        <f t="shared" si="10"/>
        <v>#VALUE!</v>
      </c>
      <c r="AC7" s="34"/>
      <c r="AD7" s="34"/>
      <c r="AE7" s="323"/>
      <c r="AF7" s="26" t="e">
        <f t="shared" si="11"/>
        <v>#VALUE!</v>
      </c>
      <c r="AG7" s="1"/>
      <c r="AH7" s="30" t="s">
        <v>56</v>
      </c>
      <c r="AI7" s="37">
        <v>5</v>
      </c>
      <c r="AJ7" s="32">
        <v>7</v>
      </c>
      <c r="AK7" s="33">
        <f t="shared" si="12"/>
        <v>0.78</v>
      </c>
      <c r="AL7" s="21" t="e">
        <f t="shared" si="13"/>
        <v>#VALUE!</v>
      </c>
      <c r="AM7" s="21" t="e">
        <f t="shared" si="14"/>
        <v>#VALUE!</v>
      </c>
      <c r="AN7" s="38"/>
      <c r="AO7" s="38"/>
      <c r="AP7" s="39"/>
      <c r="AQ7" s="26" t="e">
        <f>ROUND(AN7/(ROUND(IF(COUNT(AO7,AP8)=2, 1.031*EXP(-0.035*(AO7+10-AP8)), ""), 2)),1)</f>
        <v>#VALUE!</v>
      </c>
      <c r="AR7" s="1"/>
      <c r="AS7" s="30" t="s">
        <v>56</v>
      </c>
      <c r="AT7" s="37">
        <v>5</v>
      </c>
      <c r="AU7" s="32">
        <v>7</v>
      </c>
      <c r="AV7" s="33">
        <f t="shared" si="15"/>
        <v>0.78</v>
      </c>
      <c r="AW7" s="21" t="e">
        <f t="shared" si="16"/>
        <v>#VALUE!</v>
      </c>
      <c r="AX7" s="21" t="e">
        <f t="shared" si="17"/>
        <v>#VALUE!</v>
      </c>
      <c r="AY7" s="38"/>
      <c r="AZ7" s="38"/>
      <c r="BA7" s="39"/>
      <c r="BB7" s="26" t="e">
        <f>ROUND(AY7/(ROUND(IF(COUNT(AZ7,BA8)=2, 1.031*EXP(-0.035*(AZ7+10-BA8)), ""), 2)),1)</f>
        <v>#VALUE!</v>
      </c>
      <c r="BC7" s="1"/>
      <c r="BD7" s="40"/>
      <c r="BE7" s="40"/>
      <c r="BF7" s="40"/>
      <c r="BG7" s="40"/>
      <c r="BH7" s="40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75" customHeight="1" x14ac:dyDescent="0.2">
      <c r="A8" s="41" t="s">
        <v>17</v>
      </c>
      <c r="B8" s="37">
        <v>5</v>
      </c>
      <c r="C8" s="32">
        <v>7</v>
      </c>
      <c r="D8" s="33">
        <f t="shared" si="0"/>
        <v>0.78</v>
      </c>
      <c r="E8" s="21">
        <f t="shared" si="1"/>
        <v>0</v>
      </c>
      <c r="F8" s="21">
        <f t="shared" si="2"/>
        <v>0</v>
      </c>
      <c r="G8" s="34"/>
      <c r="H8" s="34"/>
      <c r="I8" s="35"/>
      <c r="J8" s="24" t="e">
        <f t="shared" si="3"/>
        <v>#VALUE!</v>
      </c>
      <c r="K8" s="1"/>
      <c r="L8" s="42" t="s">
        <v>17</v>
      </c>
      <c r="M8" s="37">
        <v>5</v>
      </c>
      <c r="N8" s="32">
        <v>8</v>
      </c>
      <c r="O8" s="33">
        <f t="shared" si="4"/>
        <v>0.81</v>
      </c>
      <c r="P8" s="21" t="e">
        <f t="shared" si="5"/>
        <v>#VALUE!</v>
      </c>
      <c r="Q8" s="21" t="e">
        <f t="shared" si="6"/>
        <v>#VALUE!</v>
      </c>
      <c r="R8" s="22"/>
      <c r="S8" s="22"/>
      <c r="T8" s="324"/>
      <c r="U8" s="26" t="e">
        <f t="shared" si="7"/>
        <v>#VALUE!</v>
      </c>
      <c r="V8" s="1"/>
      <c r="W8" s="42" t="s">
        <v>17</v>
      </c>
      <c r="X8" s="37">
        <v>5</v>
      </c>
      <c r="Y8" s="32">
        <v>8</v>
      </c>
      <c r="Z8" s="33">
        <f t="shared" si="8"/>
        <v>0.81</v>
      </c>
      <c r="AA8" s="21" t="e">
        <f t="shared" si="9"/>
        <v>#VALUE!</v>
      </c>
      <c r="AB8" s="21" t="e">
        <f t="shared" si="10"/>
        <v>#VALUE!</v>
      </c>
      <c r="AC8" s="22"/>
      <c r="AD8" s="22"/>
      <c r="AE8" s="25"/>
      <c r="AF8" s="26" t="e">
        <f t="shared" si="11"/>
        <v>#VALUE!</v>
      </c>
      <c r="AG8" s="1"/>
      <c r="AH8" s="42" t="s">
        <v>17</v>
      </c>
      <c r="AI8" s="37">
        <v>5</v>
      </c>
      <c r="AJ8" s="32">
        <v>8</v>
      </c>
      <c r="AK8" s="33">
        <f t="shared" si="12"/>
        <v>0.81</v>
      </c>
      <c r="AL8" s="21" t="e">
        <f t="shared" si="13"/>
        <v>#VALUE!</v>
      </c>
      <c r="AM8" s="21" t="e">
        <f t="shared" si="14"/>
        <v>#VALUE!</v>
      </c>
      <c r="AN8" s="28"/>
      <c r="AO8" s="28"/>
      <c r="AP8" s="43"/>
      <c r="AQ8" s="26" t="e">
        <f t="shared" ref="AQ8:AQ11" si="18">ROUND(AN8/(ROUND(IF(COUNT(AO8,AP8)=2, 1.031*EXP(-0.035*(AO8+10-AP8)), ""), 2)),1)</f>
        <v>#VALUE!</v>
      </c>
      <c r="AR8" s="1"/>
      <c r="AS8" s="42" t="s">
        <v>17</v>
      </c>
      <c r="AT8" s="37">
        <v>5</v>
      </c>
      <c r="AU8" s="32">
        <v>8</v>
      </c>
      <c r="AV8" s="33">
        <f t="shared" si="15"/>
        <v>0.81</v>
      </c>
      <c r="AW8" s="21" t="e">
        <f t="shared" si="16"/>
        <v>#VALUE!</v>
      </c>
      <c r="AX8" s="21" t="e">
        <f t="shared" si="17"/>
        <v>#VALUE!</v>
      </c>
      <c r="AY8" s="28"/>
      <c r="AZ8" s="28"/>
      <c r="BA8" s="43"/>
      <c r="BB8" s="26" t="e">
        <f t="shared" ref="BB8:BB11" si="19">ROUND(AY8/(ROUND(IF(COUNT(AZ8,BA8)=2, 1.031*EXP(-0.035*(AZ8+10-BA8)), ""), 2)),1)</f>
        <v>#VALUE!</v>
      </c>
      <c r="BC8" s="1"/>
      <c r="BD8" s="1"/>
      <c r="BE8" s="1"/>
      <c r="BF8" s="1"/>
      <c r="BG8" s="1"/>
      <c r="BH8" s="44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5.75" customHeight="1" x14ac:dyDescent="0.2">
      <c r="A9" s="45"/>
      <c r="B9" s="46">
        <v>5</v>
      </c>
      <c r="C9" s="32">
        <v>7</v>
      </c>
      <c r="D9" s="33">
        <f t="shared" si="0"/>
        <v>0.78</v>
      </c>
      <c r="E9" s="21">
        <f t="shared" si="1"/>
        <v>0</v>
      </c>
      <c r="F9" s="21">
        <f t="shared" si="2"/>
        <v>0</v>
      </c>
      <c r="G9" s="34"/>
      <c r="H9" s="34"/>
      <c r="I9" s="35"/>
      <c r="J9" s="24" t="e">
        <f t="shared" si="3"/>
        <v>#VALUE!</v>
      </c>
      <c r="K9" s="1"/>
      <c r="L9" s="47" t="e">
        <f>AVERAGE(J6,J8,J9)</f>
        <v>#VALUE!</v>
      </c>
      <c r="M9" s="37">
        <v>5</v>
      </c>
      <c r="N9" s="32">
        <v>8</v>
      </c>
      <c r="O9" s="33">
        <f t="shared" si="4"/>
        <v>0.81</v>
      </c>
      <c r="P9" s="21" t="e">
        <f t="shared" si="5"/>
        <v>#VALUE!</v>
      </c>
      <c r="Q9" s="21" t="e">
        <f t="shared" si="6"/>
        <v>#VALUE!</v>
      </c>
      <c r="R9" s="34"/>
      <c r="S9" s="34"/>
      <c r="T9" s="36"/>
      <c r="U9" s="26" t="e">
        <f t="shared" si="7"/>
        <v>#VALUE!</v>
      </c>
      <c r="V9" s="1"/>
      <c r="W9" s="47" t="e">
        <f>AVERAGE(U6,U8,U9)</f>
        <v>#VALUE!</v>
      </c>
      <c r="X9" s="37">
        <v>5</v>
      </c>
      <c r="Y9" s="32">
        <v>9</v>
      </c>
      <c r="Z9" s="33">
        <f t="shared" si="8"/>
        <v>0.84</v>
      </c>
      <c r="AA9" s="21" t="e">
        <f t="shared" si="9"/>
        <v>#VALUE!</v>
      </c>
      <c r="AB9" s="21" t="e">
        <f t="shared" si="10"/>
        <v>#VALUE!</v>
      </c>
      <c r="AC9" s="34"/>
      <c r="AD9" s="34"/>
      <c r="AE9" s="36"/>
      <c r="AF9" s="26" t="e">
        <f t="shared" si="11"/>
        <v>#VALUE!</v>
      </c>
      <c r="AG9" s="1"/>
      <c r="AH9" s="47" t="e">
        <f>AVERAGE(AF6,AF8,AF9)</f>
        <v>#VALUE!</v>
      </c>
      <c r="AI9" s="37">
        <v>5</v>
      </c>
      <c r="AJ9" s="32">
        <v>9</v>
      </c>
      <c r="AK9" s="33">
        <f t="shared" si="12"/>
        <v>0.84</v>
      </c>
      <c r="AL9" s="21" t="e">
        <f t="shared" si="13"/>
        <v>#VALUE!</v>
      </c>
      <c r="AM9" s="21" t="e">
        <f t="shared" si="14"/>
        <v>#VALUE!</v>
      </c>
      <c r="AN9" s="34"/>
      <c r="AO9" s="34"/>
      <c r="AP9" s="43"/>
      <c r="AQ9" s="26" t="e">
        <f t="shared" si="18"/>
        <v>#VALUE!</v>
      </c>
      <c r="AR9" s="1"/>
      <c r="AS9" s="47" t="e">
        <f>AVERAGE(AQ6,AQ8,AQ9)</f>
        <v>#VALUE!</v>
      </c>
      <c r="AT9" s="37">
        <v>5</v>
      </c>
      <c r="AU9" s="32">
        <v>9</v>
      </c>
      <c r="AV9" s="33">
        <f t="shared" si="15"/>
        <v>0.84</v>
      </c>
      <c r="AW9" s="21" t="e">
        <f t="shared" si="16"/>
        <v>#VALUE!</v>
      </c>
      <c r="AX9" s="21" t="e">
        <f t="shared" si="17"/>
        <v>#VALUE!</v>
      </c>
      <c r="AY9" s="34"/>
      <c r="AZ9" s="34"/>
      <c r="BA9" s="43"/>
      <c r="BB9" s="26" t="e">
        <f t="shared" si="19"/>
        <v>#VALUE!</v>
      </c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ht="15.75" customHeight="1" x14ac:dyDescent="0.2">
      <c r="A10" s="48"/>
      <c r="B10" s="49"/>
      <c r="C10" s="50"/>
      <c r="D10" s="33"/>
      <c r="E10" s="50"/>
      <c r="F10" s="50"/>
      <c r="G10" s="34"/>
      <c r="H10" s="34"/>
      <c r="I10" s="35"/>
      <c r="J10" s="24"/>
      <c r="K10" s="1"/>
      <c r="L10" s="51"/>
      <c r="M10" s="49"/>
      <c r="N10" s="50"/>
      <c r="O10" s="33"/>
      <c r="P10" s="50"/>
      <c r="Q10" s="50"/>
      <c r="R10" s="34"/>
      <c r="S10" s="34"/>
      <c r="T10" s="36"/>
      <c r="U10" s="26"/>
      <c r="V10" s="1"/>
      <c r="W10" s="51"/>
      <c r="X10" s="37">
        <v>5</v>
      </c>
      <c r="Y10" s="32">
        <v>8</v>
      </c>
      <c r="Z10" s="33">
        <f t="shared" si="8"/>
        <v>0.81</v>
      </c>
      <c r="AA10" s="21" t="e">
        <f t="shared" si="9"/>
        <v>#VALUE!</v>
      </c>
      <c r="AB10" s="21" t="e">
        <f t="shared" si="10"/>
        <v>#VALUE!</v>
      </c>
      <c r="AC10" s="34"/>
      <c r="AD10" s="34"/>
      <c r="AE10" s="36"/>
      <c r="AF10" s="26" t="e">
        <f t="shared" si="11"/>
        <v>#VALUE!</v>
      </c>
      <c r="AG10" s="1"/>
      <c r="AH10" s="51"/>
      <c r="AI10" s="37">
        <v>5</v>
      </c>
      <c r="AJ10" s="32">
        <v>8</v>
      </c>
      <c r="AK10" s="33">
        <f t="shared" si="12"/>
        <v>0.81</v>
      </c>
      <c r="AL10" s="21" t="e">
        <f t="shared" si="13"/>
        <v>#VALUE!</v>
      </c>
      <c r="AM10" s="21" t="e">
        <f t="shared" si="14"/>
        <v>#VALUE!</v>
      </c>
      <c r="AN10" s="34"/>
      <c r="AO10" s="34"/>
      <c r="AP10" s="52"/>
      <c r="AQ10" s="26" t="e">
        <f t="shared" si="18"/>
        <v>#VALUE!</v>
      </c>
      <c r="AR10" s="1"/>
      <c r="AS10" s="51"/>
      <c r="AT10" s="37">
        <v>5</v>
      </c>
      <c r="AU10" s="32">
        <v>8</v>
      </c>
      <c r="AV10" s="33">
        <f t="shared" si="15"/>
        <v>0.81</v>
      </c>
      <c r="AW10" s="21" t="e">
        <f t="shared" si="16"/>
        <v>#VALUE!</v>
      </c>
      <c r="AX10" s="21" t="e">
        <f t="shared" si="17"/>
        <v>#VALUE!</v>
      </c>
      <c r="AY10" s="34"/>
      <c r="AZ10" s="34"/>
      <c r="BA10" s="52"/>
      <c r="BB10" s="26" t="e">
        <f t="shared" si="19"/>
        <v>#VALUE!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ht="15.75" customHeight="1" x14ac:dyDescent="0.2">
      <c r="A11" s="53"/>
      <c r="B11" s="49"/>
      <c r="C11" s="50"/>
      <c r="D11" s="33"/>
      <c r="E11" s="50"/>
      <c r="F11" s="50"/>
      <c r="G11" s="34"/>
      <c r="H11" s="34"/>
      <c r="I11" s="35"/>
      <c r="J11" s="24"/>
      <c r="K11" s="1"/>
      <c r="L11" s="53"/>
      <c r="M11" s="49"/>
      <c r="N11" s="50"/>
      <c r="O11" s="33"/>
      <c r="P11" s="50"/>
      <c r="Q11" s="50"/>
      <c r="R11" s="34"/>
      <c r="S11" s="34"/>
      <c r="T11" s="36"/>
      <c r="U11" s="26"/>
      <c r="V11" s="1"/>
      <c r="W11" s="53"/>
      <c r="X11" s="49"/>
      <c r="Y11" s="50"/>
      <c r="Z11" s="33"/>
      <c r="AA11" s="50"/>
      <c r="AB11" s="50"/>
      <c r="AC11" s="34"/>
      <c r="AD11" s="34"/>
      <c r="AE11" s="36"/>
      <c r="AF11" s="26"/>
      <c r="AG11" s="1"/>
      <c r="AH11" s="53"/>
      <c r="AI11" s="37">
        <v>5</v>
      </c>
      <c r="AJ11" s="32">
        <v>8</v>
      </c>
      <c r="AK11" s="33">
        <f t="shared" si="12"/>
        <v>0.81</v>
      </c>
      <c r="AL11" s="21" t="e">
        <f t="shared" si="13"/>
        <v>#VALUE!</v>
      </c>
      <c r="AM11" s="21" t="e">
        <f t="shared" si="14"/>
        <v>#VALUE!</v>
      </c>
      <c r="AN11" s="34"/>
      <c r="AO11" s="34"/>
      <c r="AP11" s="52"/>
      <c r="AQ11" s="26" t="e">
        <f t="shared" si="18"/>
        <v>#VALUE!</v>
      </c>
      <c r="AR11" s="1"/>
      <c r="AS11" s="53"/>
      <c r="AT11" s="37">
        <v>5</v>
      </c>
      <c r="AU11" s="32">
        <v>8</v>
      </c>
      <c r="AV11" s="33">
        <f t="shared" si="15"/>
        <v>0.81</v>
      </c>
      <c r="AW11" s="21" t="e">
        <f t="shared" si="16"/>
        <v>#VALUE!</v>
      </c>
      <c r="AX11" s="21" t="e">
        <f t="shared" si="17"/>
        <v>#VALUE!</v>
      </c>
      <c r="AY11" s="34"/>
      <c r="AZ11" s="34"/>
      <c r="BA11" s="52"/>
      <c r="BB11" s="26" t="e">
        <f t="shared" si="19"/>
        <v>#VALUE!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5.75" customHeight="1" x14ac:dyDescent="0.2">
      <c r="A12" s="54"/>
      <c r="B12" s="49"/>
      <c r="C12" s="50"/>
      <c r="D12" s="33"/>
      <c r="E12" s="55"/>
      <c r="F12" s="55"/>
      <c r="G12" s="34"/>
      <c r="H12" s="34"/>
      <c r="I12" s="35"/>
      <c r="J12" s="24"/>
      <c r="K12" s="1"/>
      <c r="L12" s="54"/>
      <c r="M12" s="49"/>
      <c r="N12" s="50"/>
      <c r="O12" s="33"/>
      <c r="P12" s="55"/>
      <c r="Q12" s="55"/>
      <c r="R12" s="56"/>
      <c r="S12" s="56"/>
      <c r="T12" s="57"/>
      <c r="U12" s="26"/>
      <c r="V12" s="1"/>
      <c r="W12" s="54"/>
      <c r="X12" s="49"/>
      <c r="Y12" s="50"/>
      <c r="Z12" s="33"/>
      <c r="AA12" s="55"/>
      <c r="AB12" s="55"/>
      <c r="AC12" s="56"/>
      <c r="AD12" s="56"/>
      <c r="AE12" s="57"/>
      <c r="AF12" s="26"/>
      <c r="AG12" s="1"/>
      <c r="AH12" s="54"/>
      <c r="AI12" s="49"/>
      <c r="AJ12" s="50"/>
      <c r="AK12" s="33"/>
      <c r="AL12" s="55"/>
      <c r="AM12" s="55"/>
      <c r="AN12" s="56"/>
      <c r="AO12" s="56"/>
      <c r="AP12" s="58"/>
      <c r="AQ12" s="26"/>
      <c r="AR12" s="1"/>
      <c r="AS12" s="54"/>
      <c r="AT12" s="49"/>
      <c r="AU12" s="50"/>
      <c r="AV12" s="33"/>
      <c r="AW12" s="55"/>
      <c r="AX12" s="55"/>
      <c r="AY12" s="56"/>
      <c r="AZ12" s="56"/>
      <c r="BA12" s="58"/>
      <c r="BB12" s="26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ht="15.75" customHeight="1" x14ac:dyDescent="0.2">
      <c r="A13" s="59"/>
      <c r="B13" s="60">
        <v>1</v>
      </c>
      <c r="C13" s="61">
        <v>6</v>
      </c>
      <c r="D13" s="62">
        <f t="shared" ref="D13:D16" si="20">ROUND(IF(COUNT(B13,C13)=2, 1.031*EXP(-0.035*(B13+10-C13)), ""), 2)</f>
        <v>0.87</v>
      </c>
      <c r="E13" s="63">
        <f t="shared" ref="E13:E16" si="21">2.5*ROUND(((0.98*($A$16*D13))/2.5), 0)</f>
        <v>0</v>
      </c>
      <c r="F13" s="63">
        <f t="shared" ref="F13:F16" si="22">2.5*ROUND(((1.02*($A$16*D13))/2.5), 0)</f>
        <v>0</v>
      </c>
      <c r="G13" s="64"/>
      <c r="H13" s="65"/>
      <c r="I13" s="66"/>
      <c r="J13" s="24" t="e">
        <f t="shared" ref="J13:J16" si="23">ROUND(G13/(ROUND(IF(COUNT(H13,I13)=2, 1.031*EXP(-0.035*(H13+10-I13)), ""), 2)),1)</f>
        <v>#VALUE!</v>
      </c>
      <c r="K13" s="1"/>
      <c r="L13" s="59"/>
      <c r="M13" s="60">
        <v>1</v>
      </c>
      <c r="N13" s="61">
        <v>7</v>
      </c>
      <c r="O13" s="62">
        <f t="shared" ref="O13:O17" si="24">ROUND(IF(COUNT(M13,N13)=2, 1.031*EXP(-0.035*(M13+10-N13)), ""), 2)</f>
        <v>0.9</v>
      </c>
      <c r="P13" s="63" t="e">
        <f t="shared" ref="P13:P17" si="25">2.5*ROUND(((0.98*($L$16*O13))/2.5), 0)</f>
        <v>#VALUE!</v>
      </c>
      <c r="Q13" s="63" t="e">
        <f t="shared" ref="Q13:Q17" si="26">2.5*ROUND(((1.02*($L$16*O13))/2.5), 0)</f>
        <v>#VALUE!</v>
      </c>
      <c r="R13" s="65"/>
      <c r="S13" s="65"/>
      <c r="T13" s="66"/>
      <c r="U13" s="24" t="e">
        <f t="shared" ref="U13:U17" si="27">ROUND(R13/(ROUND(IF(COUNT(S13,T13)=2, 1.031*EXP(-0.035*(S13+10-T13)), ""), 2)),1)</f>
        <v>#VALUE!</v>
      </c>
      <c r="V13" s="1"/>
      <c r="W13" s="59"/>
      <c r="X13" s="60">
        <v>1</v>
      </c>
      <c r="Y13" s="61">
        <v>8</v>
      </c>
      <c r="Z13" s="62">
        <f t="shared" ref="Z13:Z17" si="28">ROUND(IF(COUNT(X13,Y13)=2, 1.031*EXP(-0.035*(X13+10-Y13)), ""), 2)</f>
        <v>0.93</v>
      </c>
      <c r="AA13" s="63" t="e">
        <f t="shared" ref="AA13:AA17" si="29">2.5*ROUND(((0.98*($W$16*Z13))/2.5), 0)</f>
        <v>#VALUE!</v>
      </c>
      <c r="AB13" s="63" t="e">
        <f t="shared" ref="AB13:AB17" si="30">2.5*ROUND(((1.02*($W$16*Z13))/2.5), 0)</f>
        <v>#VALUE!</v>
      </c>
      <c r="AC13" s="65"/>
      <c r="AD13" s="65"/>
      <c r="AE13" s="66"/>
      <c r="AF13" s="24" t="e">
        <f t="shared" ref="AF13:AF17" si="31">ROUND(AC13/(ROUND(IF(COUNT(AD13,AE13)=2, 1.031*EXP(-0.035*(AD13+10-AE13)), ""), 2)),1)</f>
        <v>#VALUE!</v>
      </c>
      <c r="AG13" s="1"/>
      <c r="AH13" s="59"/>
      <c r="AI13" s="60">
        <v>1</v>
      </c>
      <c r="AJ13" s="61">
        <v>8</v>
      </c>
      <c r="AK13" s="62">
        <f t="shared" ref="AK13:AK18" si="32">ROUND(IF(COUNT(AI13,AJ13)=2, 1.031*EXP(-0.035*(AI13+10-AJ13)), ""), 2)</f>
        <v>0.93</v>
      </c>
      <c r="AL13" s="63" t="e">
        <f t="shared" ref="AL13:AL18" si="33">2.5*ROUND(((0.98*($AH$16*AK13))/2.5), 0)</f>
        <v>#VALUE!</v>
      </c>
      <c r="AM13" s="63" t="e">
        <f t="shared" ref="AM13:AM18" si="34">2.5*ROUND(((1.02*($AH$16*AK13))/2.5), 0)</f>
        <v>#VALUE!</v>
      </c>
      <c r="AN13" s="68"/>
      <c r="AO13" s="68"/>
      <c r="AP13" s="69"/>
      <c r="AQ13" s="24" t="e">
        <f t="shared" ref="AQ13:AQ18" si="35">ROUND(AN13/(ROUND(IF(COUNT(AO13,AP13)=2, 1.031*EXP(-0.035*(AO13+10-AP13)), ""), 2)),1)</f>
        <v>#VALUE!</v>
      </c>
      <c r="AR13" s="1"/>
      <c r="AS13" s="59"/>
      <c r="AT13" s="60">
        <v>1</v>
      </c>
      <c r="AU13" s="61">
        <v>8</v>
      </c>
      <c r="AV13" s="62">
        <f t="shared" ref="AV13:AV18" si="36">ROUND(IF(COUNT(AT13,AU13)=2, 1.031*EXP(-0.035*(AT13+10-AU13)), ""), 2)</f>
        <v>0.93</v>
      </c>
      <c r="AW13" s="63" t="e">
        <f t="shared" ref="AW13:AW18" si="37">2.5*ROUND(((0.98*($AH$16*AV13))/2.5), 0)</f>
        <v>#VALUE!</v>
      </c>
      <c r="AX13" s="63" t="e">
        <f t="shared" ref="AX13:AX18" si="38">2.5*ROUND(((1.02*($AH$16*AV13))/2.5), 0)</f>
        <v>#VALUE!</v>
      </c>
      <c r="AY13" s="68"/>
      <c r="AZ13" s="68"/>
      <c r="BA13" s="69"/>
      <c r="BB13" s="24" t="e">
        <f t="shared" ref="BB13:BB18" si="39">ROUND(AY13/(ROUND(IF(COUNT(AZ13,BA13)=2, 1.031*EXP(-0.035*(AZ13+10-BA13)), ""), 2)),1)</f>
        <v>#VALUE!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ht="15.75" customHeight="1" x14ac:dyDescent="0.2">
      <c r="A14" s="30" t="s">
        <v>57</v>
      </c>
      <c r="B14" s="37">
        <v>4</v>
      </c>
      <c r="C14" s="32">
        <v>7</v>
      </c>
      <c r="D14" s="71">
        <f t="shared" si="20"/>
        <v>0.81</v>
      </c>
      <c r="E14" s="72">
        <f t="shared" si="21"/>
        <v>0</v>
      </c>
      <c r="F14" s="72">
        <f t="shared" si="22"/>
        <v>0</v>
      </c>
      <c r="G14" s="73"/>
      <c r="H14" s="34"/>
      <c r="I14" s="35"/>
      <c r="J14" s="24" t="e">
        <f t="shared" si="23"/>
        <v>#VALUE!</v>
      </c>
      <c r="K14" s="1"/>
      <c r="L14" s="30" t="s">
        <v>57</v>
      </c>
      <c r="M14" s="37">
        <v>4</v>
      </c>
      <c r="N14" s="32">
        <v>7</v>
      </c>
      <c r="O14" s="71">
        <f t="shared" si="24"/>
        <v>0.81</v>
      </c>
      <c r="P14" s="72" t="e">
        <f t="shared" si="25"/>
        <v>#VALUE!</v>
      </c>
      <c r="Q14" s="72" t="e">
        <f t="shared" si="26"/>
        <v>#VALUE!</v>
      </c>
      <c r="R14" s="34"/>
      <c r="S14" s="34"/>
      <c r="T14" s="35"/>
      <c r="U14" s="24" t="e">
        <f t="shared" si="27"/>
        <v>#VALUE!</v>
      </c>
      <c r="V14" s="1"/>
      <c r="W14" s="30" t="s">
        <v>57</v>
      </c>
      <c r="X14" s="37">
        <v>4</v>
      </c>
      <c r="Y14" s="32">
        <v>7</v>
      </c>
      <c r="Z14" s="71">
        <f t="shared" si="28"/>
        <v>0.81</v>
      </c>
      <c r="AA14" s="72" t="e">
        <f t="shared" si="29"/>
        <v>#VALUE!</v>
      </c>
      <c r="AB14" s="72" t="e">
        <f t="shared" si="30"/>
        <v>#VALUE!</v>
      </c>
      <c r="AC14" s="73"/>
      <c r="AD14" s="34"/>
      <c r="AE14" s="35"/>
      <c r="AF14" s="24" t="e">
        <f t="shared" si="31"/>
        <v>#VALUE!</v>
      </c>
      <c r="AG14" s="1"/>
      <c r="AH14" s="30" t="s">
        <v>57</v>
      </c>
      <c r="AI14" s="37">
        <v>4</v>
      </c>
      <c r="AJ14" s="32">
        <v>7</v>
      </c>
      <c r="AK14" s="71">
        <f t="shared" si="32"/>
        <v>0.81</v>
      </c>
      <c r="AL14" s="72" t="e">
        <f t="shared" si="33"/>
        <v>#VALUE!</v>
      </c>
      <c r="AM14" s="72" t="e">
        <f t="shared" si="34"/>
        <v>#VALUE!</v>
      </c>
      <c r="AN14" s="74"/>
      <c r="AO14" s="38"/>
      <c r="AP14" s="75"/>
      <c r="AQ14" s="24" t="e">
        <f t="shared" si="35"/>
        <v>#VALUE!</v>
      </c>
      <c r="AR14" s="1"/>
      <c r="AS14" s="30" t="s">
        <v>57</v>
      </c>
      <c r="AT14" s="37">
        <v>4</v>
      </c>
      <c r="AU14" s="32">
        <v>7</v>
      </c>
      <c r="AV14" s="71">
        <f t="shared" si="36"/>
        <v>0.81</v>
      </c>
      <c r="AW14" s="72" t="e">
        <f t="shared" si="37"/>
        <v>#VALUE!</v>
      </c>
      <c r="AX14" s="72" t="e">
        <f t="shared" si="38"/>
        <v>#VALUE!</v>
      </c>
      <c r="AY14" s="74"/>
      <c r="AZ14" s="38"/>
      <c r="BA14" s="75"/>
      <c r="BB14" s="24" t="e">
        <f t="shared" si="39"/>
        <v>#VALUE!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ht="15.75" customHeight="1" x14ac:dyDescent="0.2">
      <c r="A15" s="41" t="s">
        <v>17</v>
      </c>
      <c r="B15" s="37">
        <v>4</v>
      </c>
      <c r="C15" s="32">
        <v>7</v>
      </c>
      <c r="D15" s="71">
        <f t="shared" si="20"/>
        <v>0.81</v>
      </c>
      <c r="E15" s="72">
        <f t="shared" si="21"/>
        <v>0</v>
      </c>
      <c r="F15" s="72">
        <f t="shared" si="22"/>
        <v>0</v>
      </c>
      <c r="G15" s="73"/>
      <c r="H15" s="34"/>
      <c r="I15" s="35"/>
      <c r="J15" s="24" t="e">
        <f t="shared" si="23"/>
        <v>#VALUE!</v>
      </c>
      <c r="K15" s="1"/>
      <c r="L15" s="42" t="s">
        <v>17</v>
      </c>
      <c r="M15" s="37">
        <v>4</v>
      </c>
      <c r="N15" s="32">
        <v>8</v>
      </c>
      <c r="O15" s="71">
        <f t="shared" si="24"/>
        <v>0.84</v>
      </c>
      <c r="P15" s="72" t="e">
        <f t="shared" si="25"/>
        <v>#VALUE!</v>
      </c>
      <c r="Q15" s="72" t="e">
        <f t="shared" si="26"/>
        <v>#VALUE!</v>
      </c>
      <c r="R15" s="34"/>
      <c r="S15" s="34"/>
      <c r="T15" s="35"/>
      <c r="U15" s="24" t="e">
        <f t="shared" si="27"/>
        <v>#VALUE!</v>
      </c>
      <c r="V15" s="1"/>
      <c r="W15" s="42" t="s">
        <v>17</v>
      </c>
      <c r="X15" s="37">
        <v>4</v>
      </c>
      <c r="Y15" s="32">
        <v>8</v>
      </c>
      <c r="Z15" s="71">
        <f t="shared" si="28"/>
        <v>0.84</v>
      </c>
      <c r="AA15" s="72" t="e">
        <f t="shared" si="29"/>
        <v>#VALUE!</v>
      </c>
      <c r="AB15" s="72" t="e">
        <f t="shared" si="30"/>
        <v>#VALUE!</v>
      </c>
      <c r="AC15" s="73"/>
      <c r="AD15" s="34"/>
      <c r="AE15" s="35"/>
      <c r="AF15" s="24" t="e">
        <f t="shared" si="31"/>
        <v>#VALUE!</v>
      </c>
      <c r="AG15" s="1"/>
      <c r="AH15" s="42" t="s">
        <v>17</v>
      </c>
      <c r="AI15" s="37">
        <v>4</v>
      </c>
      <c r="AJ15" s="32">
        <v>8</v>
      </c>
      <c r="AK15" s="71">
        <f t="shared" si="32"/>
        <v>0.84</v>
      </c>
      <c r="AL15" s="72" t="e">
        <f t="shared" si="33"/>
        <v>#VALUE!</v>
      </c>
      <c r="AM15" s="72" t="e">
        <f t="shared" si="34"/>
        <v>#VALUE!</v>
      </c>
      <c r="AN15" s="74"/>
      <c r="AO15" s="38"/>
      <c r="AP15" s="75"/>
      <c r="AQ15" s="24" t="e">
        <f t="shared" si="35"/>
        <v>#VALUE!</v>
      </c>
      <c r="AR15" s="1"/>
      <c r="AS15" s="42" t="s">
        <v>17</v>
      </c>
      <c r="AT15" s="37">
        <v>4</v>
      </c>
      <c r="AU15" s="32">
        <v>8</v>
      </c>
      <c r="AV15" s="71">
        <f t="shared" si="36"/>
        <v>0.84</v>
      </c>
      <c r="AW15" s="72" t="e">
        <f t="shared" si="37"/>
        <v>#VALUE!</v>
      </c>
      <c r="AX15" s="72" t="e">
        <f t="shared" si="38"/>
        <v>#VALUE!</v>
      </c>
      <c r="AY15" s="74"/>
      <c r="AZ15" s="38"/>
      <c r="BA15" s="75"/>
      <c r="BB15" s="24" t="e">
        <f t="shared" si="39"/>
        <v>#VALUE!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ht="15.75" customHeight="1" x14ac:dyDescent="0.2">
      <c r="A16" s="153"/>
      <c r="B16" s="46">
        <v>4</v>
      </c>
      <c r="C16" s="32">
        <v>7</v>
      </c>
      <c r="D16" s="71">
        <f t="shared" si="20"/>
        <v>0.81</v>
      </c>
      <c r="E16" s="72">
        <f t="shared" si="21"/>
        <v>0</v>
      </c>
      <c r="F16" s="72">
        <f t="shared" si="22"/>
        <v>0</v>
      </c>
      <c r="G16" s="73"/>
      <c r="H16" s="34"/>
      <c r="I16" s="35"/>
      <c r="J16" s="24" t="e">
        <f t="shared" si="23"/>
        <v>#VALUE!</v>
      </c>
      <c r="K16" s="1"/>
      <c r="L16" s="42" t="e">
        <f>AVERAGE(J13,J15,J16)</f>
        <v>#VALUE!</v>
      </c>
      <c r="M16" s="37">
        <v>4</v>
      </c>
      <c r="N16" s="32">
        <v>8</v>
      </c>
      <c r="O16" s="71">
        <f t="shared" si="24"/>
        <v>0.84</v>
      </c>
      <c r="P16" s="72" t="e">
        <f t="shared" si="25"/>
        <v>#VALUE!</v>
      </c>
      <c r="Q16" s="72" t="e">
        <f t="shared" si="26"/>
        <v>#VALUE!</v>
      </c>
      <c r="R16" s="34"/>
      <c r="S16" s="34"/>
      <c r="T16" s="35"/>
      <c r="U16" s="24" t="e">
        <f t="shared" si="27"/>
        <v>#VALUE!</v>
      </c>
      <c r="V16" s="1"/>
      <c r="W16" s="42" t="e">
        <f>AVERAGE(U13,U15,U16)</f>
        <v>#VALUE!</v>
      </c>
      <c r="X16" s="37">
        <v>4</v>
      </c>
      <c r="Y16" s="32">
        <v>9</v>
      </c>
      <c r="Z16" s="71">
        <f t="shared" si="28"/>
        <v>0.87</v>
      </c>
      <c r="AA16" s="72" t="e">
        <f t="shared" si="29"/>
        <v>#VALUE!</v>
      </c>
      <c r="AB16" s="72" t="e">
        <f t="shared" si="30"/>
        <v>#VALUE!</v>
      </c>
      <c r="AC16" s="73"/>
      <c r="AD16" s="34"/>
      <c r="AE16" s="35"/>
      <c r="AF16" s="24" t="e">
        <f t="shared" si="31"/>
        <v>#VALUE!</v>
      </c>
      <c r="AG16" s="1"/>
      <c r="AH16" s="42" t="e">
        <f>AVERAGE(AF13,AF15,AF16)</f>
        <v>#VALUE!</v>
      </c>
      <c r="AI16" s="37">
        <v>4</v>
      </c>
      <c r="AJ16" s="32">
        <v>9</v>
      </c>
      <c r="AK16" s="71">
        <f t="shared" si="32"/>
        <v>0.87</v>
      </c>
      <c r="AL16" s="72" t="e">
        <f t="shared" si="33"/>
        <v>#VALUE!</v>
      </c>
      <c r="AM16" s="72" t="e">
        <f t="shared" si="34"/>
        <v>#VALUE!</v>
      </c>
      <c r="AN16" s="74"/>
      <c r="AO16" s="38"/>
      <c r="AP16" s="75"/>
      <c r="AQ16" s="24" t="e">
        <f t="shared" si="35"/>
        <v>#VALUE!</v>
      </c>
      <c r="AR16" s="1"/>
      <c r="AS16" s="42" t="e">
        <f>AVERAGE(AQ13,AQ15,AQ16)</f>
        <v>#VALUE!</v>
      </c>
      <c r="AT16" s="37">
        <v>4</v>
      </c>
      <c r="AU16" s="32">
        <v>9</v>
      </c>
      <c r="AV16" s="71">
        <f t="shared" si="36"/>
        <v>0.87</v>
      </c>
      <c r="AW16" s="72" t="e">
        <f t="shared" si="37"/>
        <v>#VALUE!</v>
      </c>
      <c r="AX16" s="72" t="e">
        <f t="shared" si="38"/>
        <v>#VALUE!</v>
      </c>
      <c r="AY16" s="74"/>
      <c r="AZ16" s="38"/>
      <c r="BA16" s="75"/>
      <c r="BB16" s="24" t="e">
        <f t="shared" si="39"/>
        <v>#VALUE!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5.75" customHeight="1" x14ac:dyDescent="0.2">
      <c r="A17" s="308"/>
      <c r="B17" s="37"/>
      <c r="C17" s="32"/>
      <c r="D17" s="33"/>
      <c r="E17" s="21"/>
      <c r="F17" s="21"/>
      <c r="G17" s="34"/>
      <c r="H17" s="34"/>
      <c r="I17" s="35"/>
      <c r="J17" s="24"/>
      <c r="K17" s="1"/>
      <c r="L17" s="77"/>
      <c r="M17" s="37">
        <v>4</v>
      </c>
      <c r="N17" s="32">
        <v>8</v>
      </c>
      <c r="O17" s="71">
        <f t="shared" si="24"/>
        <v>0.84</v>
      </c>
      <c r="P17" s="72" t="e">
        <f t="shared" si="25"/>
        <v>#VALUE!</v>
      </c>
      <c r="Q17" s="72" t="e">
        <f t="shared" si="26"/>
        <v>#VALUE!</v>
      </c>
      <c r="R17" s="78"/>
      <c r="S17" s="22"/>
      <c r="T17" s="23"/>
      <c r="U17" s="24" t="e">
        <f t="shared" si="27"/>
        <v>#VALUE!</v>
      </c>
      <c r="V17" s="1"/>
      <c r="W17" s="77"/>
      <c r="X17" s="37">
        <v>4</v>
      </c>
      <c r="Y17" s="32">
        <v>8</v>
      </c>
      <c r="Z17" s="71">
        <f t="shared" si="28"/>
        <v>0.84</v>
      </c>
      <c r="AA17" s="72" t="e">
        <f t="shared" si="29"/>
        <v>#VALUE!</v>
      </c>
      <c r="AB17" s="72" t="e">
        <f t="shared" si="30"/>
        <v>#VALUE!</v>
      </c>
      <c r="AC17" s="78"/>
      <c r="AD17" s="22"/>
      <c r="AE17" s="23"/>
      <c r="AF17" s="24" t="e">
        <f t="shared" si="31"/>
        <v>#VALUE!</v>
      </c>
      <c r="AG17" s="1"/>
      <c r="AH17" s="77"/>
      <c r="AI17" s="37">
        <v>4</v>
      </c>
      <c r="AJ17" s="32">
        <v>8</v>
      </c>
      <c r="AK17" s="71">
        <f t="shared" si="32"/>
        <v>0.84</v>
      </c>
      <c r="AL17" s="72" t="e">
        <f t="shared" si="33"/>
        <v>#VALUE!</v>
      </c>
      <c r="AM17" s="72" t="e">
        <f t="shared" si="34"/>
        <v>#VALUE!</v>
      </c>
      <c r="AN17" s="78"/>
      <c r="AO17" s="22"/>
      <c r="AP17" s="79"/>
      <c r="AQ17" s="24" t="e">
        <f t="shared" si="35"/>
        <v>#VALUE!</v>
      </c>
      <c r="AR17" s="1"/>
      <c r="AS17" s="77"/>
      <c r="AT17" s="37">
        <v>4</v>
      </c>
      <c r="AU17" s="32">
        <v>8</v>
      </c>
      <c r="AV17" s="71">
        <f t="shared" si="36"/>
        <v>0.84</v>
      </c>
      <c r="AW17" s="72" t="e">
        <f t="shared" si="37"/>
        <v>#VALUE!</v>
      </c>
      <c r="AX17" s="72" t="e">
        <f t="shared" si="38"/>
        <v>#VALUE!</v>
      </c>
      <c r="AY17" s="78"/>
      <c r="AZ17" s="22"/>
      <c r="BA17" s="79"/>
      <c r="BB17" s="24" t="e">
        <f t="shared" si="39"/>
        <v>#VALUE!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ht="15.75" customHeight="1" x14ac:dyDescent="0.2">
      <c r="A18" s="51"/>
      <c r="B18" s="49"/>
      <c r="C18" s="50"/>
      <c r="D18" s="33"/>
      <c r="E18" s="81"/>
      <c r="F18" s="81"/>
      <c r="G18" s="34"/>
      <c r="H18" s="34"/>
      <c r="I18" s="35"/>
      <c r="J18" s="24"/>
      <c r="K18" s="1"/>
      <c r="L18" s="51"/>
      <c r="M18" s="49"/>
      <c r="N18" s="50"/>
      <c r="O18" s="71"/>
      <c r="P18" s="72"/>
      <c r="Q18" s="72"/>
      <c r="R18" s="82"/>
      <c r="S18" s="83"/>
      <c r="T18" s="84"/>
      <c r="U18" s="24"/>
      <c r="V18" s="1"/>
      <c r="W18" s="51"/>
      <c r="X18" s="49"/>
      <c r="Y18" s="50"/>
      <c r="Z18" s="71"/>
      <c r="AA18" s="72"/>
      <c r="AB18" s="72"/>
      <c r="AC18" s="82"/>
      <c r="AD18" s="83"/>
      <c r="AE18" s="84"/>
      <c r="AF18" s="24"/>
      <c r="AG18" s="1"/>
      <c r="AH18" s="51"/>
      <c r="AI18" s="37">
        <v>4</v>
      </c>
      <c r="AJ18" s="32">
        <v>8</v>
      </c>
      <c r="AK18" s="71">
        <f t="shared" si="32"/>
        <v>0.84</v>
      </c>
      <c r="AL18" s="72" t="e">
        <f t="shared" si="33"/>
        <v>#VALUE!</v>
      </c>
      <c r="AM18" s="72" t="e">
        <f t="shared" si="34"/>
        <v>#VALUE!</v>
      </c>
      <c r="AN18" s="78"/>
      <c r="AO18" s="22"/>
      <c r="AP18" s="79"/>
      <c r="AQ18" s="24" t="e">
        <f t="shared" si="35"/>
        <v>#VALUE!</v>
      </c>
      <c r="AR18" s="1"/>
      <c r="AS18" s="51"/>
      <c r="AT18" s="37">
        <v>4</v>
      </c>
      <c r="AU18" s="32">
        <v>8</v>
      </c>
      <c r="AV18" s="71">
        <f t="shared" si="36"/>
        <v>0.84</v>
      </c>
      <c r="AW18" s="72" t="e">
        <f t="shared" si="37"/>
        <v>#VALUE!</v>
      </c>
      <c r="AX18" s="72" t="e">
        <f t="shared" si="38"/>
        <v>#VALUE!</v>
      </c>
      <c r="AY18" s="82"/>
      <c r="AZ18" s="83"/>
      <c r="BA18" s="85"/>
      <c r="BB18" s="24" t="e">
        <f t="shared" si="39"/>
        <v>#VALUE!</v>
      </c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ht="15.75" customHeight="1" x14ac:dyDescent="0.2">
      <c r="A19" s="77"/>
      <c r="B19" s="49"/>
      <c r="C19" s="50"/>
      <c r="D19" s="33"/>
      <c r="E19" s="55"/>
      <c r="F19" s="55"/>
      <c r="G19" s="34"/>
      <c r="H19" s="34"/>
      <c r="I19" s="35"/>
      <c r="J19" s="24"/>
      <c r="K19" s="1"/>
      <c r="L19" s="77"/>
      <c r="M19" s="49"/>
      <c r="N19" s="50"/>
      <c r="O19" s="33"/>
      <c r="P19" s="81"/>
      <c r="Q19" s="81"/>
      <c r="R19" s="34"/>
      <c r="S19" s="34"/>
      <c r="T19" s="86"/>
      <c r="U19" s="24"/>
      <c r="V19" s="1"/>
      <c r="W19" s="77"/>
      <c r="X19" s="49"/>
      <c r="Y19" s="50"/>
      <c r="Z19" s="33"/>
      <c r="AA19" s="81"/>
      <c r="AB19" s="81"/>
      <c r="AC19" s="34"/>
      <c r="AD19" s="34"/>
      <c r="AE19" s="86"/>
      <c r="AF19" s="24"/>
      <c r="AG19" s="1"/>
      <c r="AH19" s="77"/>
      <c r="AI19" s="49"/>
      <c r="AJ19" s="50"/>
      <c r="AK19" s="33"/>
      <c r="AL19" s="81"/>
      <c r="AM19" s="81"/>
      <c r="AN19" s="34"/>
      <c r="AO19" s="34"/>
      <c r="AP19" s="87"/>
      <c r="AQ19" s="24"/>
      <c r="AR19" s="1"/>
      <c r="AS19" s="77"/>
      <c r="AT19" s="49"/>
      <c r="AU19" s="50"/>
      <c r="AV19" s="33"/>
      <c r="AW19" s="81"/>
      <c r="AX19" s="81"/>
      <c r="AY19" s="34"/>
      <c r="AZ19" s="34"/>
      <c r="BA19" s="87"/>
      <c r="BB19" s="24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ht="15.75" customHeight="1" x14ac:dyDescent="0.2">
      <c r="A20" s="59"/>
      <c r="B20" s="60">
        <v>9</v>
      </c>
      <c r="C20" s="61">
        <v>6</v>
      </c>
      <c r="D20" s="62">
        <f t="shared" ref="D20:D22" si="40">ROUND(IF(COUNT(B20,C20)=2, 1.031*EXP(-0.035*(B20+10-C20)), ""), 2)</f>
        <v>0.65</v>
      </c>
      <c r="E20" s="63">
        <f t="shared" ref="E20:E22" si="41">2.5*ROUND(((0.98*($A$23*D20))/2.5), 0)</f>
        <v>0</v>
      </c>
      <c r="F20" s="63">
        <f t="shared" ref="F20:F22" si="42">2.5*ROUND(((1.02*($A$23*D20))/2.5), 0)</f>
        <v>0</v>
      </c>
      <c r="G20" s="64"/>
      <c r="H20" s="65"/>
      <c r="I20" s="88"/>
      <c r="J20" s="26" t="e">
        <f t="shared" ref="J20:J22" si="43">ROUND(G20/(ROUND(IF(COUNT(H20,I20)=2, 1.031*EXP(-0.035*(H20+10-I20)), ""), 2)),1)</f>
        <v>#VALUE!</v>
      </c>
      <c r="K20" s="1"/>
      <c r="L20" s="59"/>
      <c r="M20" s="60">
        <v>9</v>
      </c>
      <c r="N20" s="61">
        <v>6</v>
      </c>
      <c r="O20" s="62">
        <f t="shared" ref="O20:O23" si="44">ROUND(IF(COUNT(M20,N20)=2, 1.031*EXP(-0.035*(M20+10-N20)), ""), 2)</f>
        <v>0.65</v>
      </c>
      <c r="P20" s="63" t="e">
        <f t="shared" ref="P20:P23" si="45">2.5*ROUND(((0.98*($L$23*O20))/2.5), 0)</f>
        <v>#VALUE!</v>
      </c>
      <c r="Q20" s="63" t="e">
        <f t="shared" ref="Q20:Q23" si="46">2.5*ROUND(((1.02*($L$23*O20))/2.5), 0)</f>
        <v>#VALUE!</v>
      </c>
      <c r="R20" s="64"/>
      <c r="S20" s="65"/>
      <c r="T20" s="88"/>
      <c r="U20" s="26" t="e">
        <f t="shared" ref="U20:U23" si="47">ROUND(R20/(ROUND(IF(COUNT(S20,T20)=2, 1.031*EXP(-0.035*(S20+10-T20)), ""), 2)),1)</f>
        <v>#VALUE!</v>
      </c>
      <c r="V20" s="1"/>
      <c r="W20" s="59"/>
      <c r="X20" s="60">
        <v>9</v>
      </c>
      <c r="Y20" s="61">
        <v>6</v>
      </c>
      <c r="Z20" s="89">
        <f t="shared" ref="Z20:Z23" si="48">ROUND(IF(COUNT(X20,Y20)=2, 1.031*EXP(-0.035*(X20+10-Y20)), ""), 2)</f>
        <v>0.65</v>
      </c>
      <c r="AA20" s="63" t="e">
        <f t="shared" ref="AA20:AA23" si="49">2.5*ROUND(((0.98*($W$23*Z20))/2.5), 0)</f>
        <v>#VALUE!</v>
      </c>
      <c r="AB20" s="63" t="e">
        <f t="shared" ref="AB20:AB23" si="50">2.5*ROUND(((1.02*($W$23*Z20))/2.5), 0)</f>
        <v>#VALUE!</v>
      </c>
      <c r="AC20" s="64"/>
      <c r="AD20" s="65"/>
      <c r="AE20" s="88"/>
      <c r="AF20" s="26" t="e">
        <f t="shared" ref="AF20:AF23" si="51">ROUND(AC20/(ROUND(IF(COUNT(AD20,AE20)=2, 1.031*EXP(-0.035*(AD20+10-AE20)), ""), 2)),1)</f>
        <v>#VALUE!</v>
      </c>
      <c r="AG20" s="1"/>
      <c r="AH20" s="59"/>
      <c r="AI20" s="60">
        <v>9</v>
      </c>
      <c r="AJ20" s="61">
        <v>6</v>
      </c>
      <c r="AK20" s="89">
        <f t="shared" ref="AK20:AK23" si="52">ROUND(IF(COUNT(AI20,AJ20)=2, 1.031*EXP(-0.035*(AI20+10-AJ20)), ""), 2)</f>
        <v>0.65</v>
      </c>
      <c r="AL20" s="63" t="e">
        <f t="shared" ref="AL20:AL23" si="53">2.5*ROUND(((0.98*($AH$23*AK20))/2.5), 0)</f>
        <v>#VALUE!</v>
      </c>
      <c r="AM20" s="63" t="e">
        <f t="shared" ref="AM20:AM23" si="54">2.5*ROUND(((1.02*($AH$23*AK20))/2.5), 0)</f>
        <v>#VALUE!</v>
      </c>
      <c r="AN20" s="64"/>
      <c r="AO20" s="65"/>
      <c r="AP20" s="90"/>
      <c r="AQ20" s="26" t="e">
        <f t="shared" ref="AQ20:AQ23" si="55">ROUND(AN20/(ROUND(IF(COUNT(AO20,AP20)=2, 1.031*EXP(-0.035*(AO20+10-AP20)), ""), 2)),1)</f>
        <v>#VALUE!</v>
      </c>
      <c r="AR20" s="1"/>
      <c r="AS20" s="59"/>
      <c r="AT20" s="60">
        <v>9</v>
      </c>
      <c r="AU20" s="61">
        <v>6</v>
      </c>
      <c r="AV20" s="89">
        <f t="shared" ref="AV20:AV23" si="56">ROUND(IF(COUNT(AT20,AU20)=2, 1.031*EXP(-0.035*(AT20+10-AU20)), ""), 2)</f>
        <v>0.65</v>
      </c>
      <c r="AW20" s="63" t="e">
        <f t="shared" ref="AW20:AW23" si="57">2.5*ROUND(((0.98*($AH$23*AV20))/2.5), 0)</f>
        <v>#VALUE!</v>
      </c>
      <c r="AX20" s="63" t="e">
        <f t="shared" ref="AX20:AX23" si="58">2.5*ROUND(((1.02*($AH$23*AV20))/2.5), 0)</f>
        <v>#VALUE!</v>
      </c>
      <c r="AY20" s="64"/>
      <c r="AZ20" s="65"/>
      <c r="BA20" s="90"/>
      <c r="BB20" s="26" t="e">
        <f t="shared" ref="BB20:BB23" si="59">ROUND(AY20/(ROUND(IF(COUNT(AZ20,BA20)=2, 1.031*EXP(-0.035*(AZ20+10-BA20)), ""), 2)),1)</f>
        <v>#VALUE!</v>
      </c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ht="15.75" customHeight="1" x14ac:dyDescent="0.2">
      <c r="A21" s="30" t="s">
        <v>66</v>
      </c>
      <c r="B21" s="37">
        <v>9</v>
      </c>
      <c r="C21" s="32">
        <v>7</v>
      </c>
      <c r="D21" s="71">
        <f t="shared" si="40"/>
        <v>0.68</v>
      </c>
      <c r="E21" s="72">
        <f t="shared" si="41"/>
        <v>0</v>
      </c>
      <c r="F21" s="72">
        <f t="shared" si="42"/>
        <v>0</v>
      </c>
      <c r="G21" s="73"/>
      <c r="H21" s="34"/>
      <c r="I21" s="36"/>
      <c r="J21" s="26" t="e">
        <f t="shared" si="43"/>
        <v>#VALUE!</v>
      </c>
      <c r="K21" s="1"/>
      <c r="L21" s="30" t="s">
        <v>66</v>
      </c>
      <c r="M21" s="37">
        <v>9</v>
      </c>
      <c r="N21" s="32">
        <v>7</v>
      </c>
      <c r="O21" s="71">
        <f t="shared" si="44"/>
        <v>0.68</v>
      </c>
      <c r="P21" s="72" t="e">
        <f t="shared" si="45"/>
        <v>#VALUE!</v>
      </c>
      <c r="Q21" s="72" t="e">
        <f t="shared" si="46"/>
        <v>#VALUE!</v>
      </c>
      <c r="R21" s="73"/>
      <c r="S21" s="34"/>
      <c r="T21" s="36"/>
      <c r="U21" s="26" t="e">
        <f t="shared" si="47"/>
        <v>#VALUE!</v>
      </c>
      <c r="V21" s="1"/>
      <c r="W21" s="30" t="s">
        <v>66</v>
      </c>
      <c r="X21" s="37">
        <v>9</v>
      </c>
      <c r="Y21" s="32">
        <v>7</v>
      </c>
      <c r="Z21" s="93">
        <f t="shared" si="48"/>
        <v>0.68</v>
      </c>
      <c r="AA21" s="72" t="e">
        <f t="shared" si="49"/>
        <v>#VALUE!</v>
      </c>
      <c r="AB21" s="72" t="e">
        <f t="shared" si="50"/>
        <v>#VALUE!</v>
      </c>
      <c r="AC21" s="73"/>
      <c r="AD21" s="34"/>
      <c r="AE21" s="36"/>
      <c r="AF21" s="26" t="e">
        <f t="shared" si="51"/>
        <v>#VALUE!</v>
      </c>
      <c r="AG21" s="1"/>
      <c r="AH21" s="30" t="s">
        <v>66</v>
      </c>
      <c r="AI21" s="37">
        <v>9</v>
      </c>
      <c r="AJ21" s="32">
        <v>7</v>
      </c>
      <c r="AK21" s="93">
        <f t="shared" si="52"/>
        <v>0.68</v>
      </c>
      <c r="AL21" s="72" t="e">
        <f t="shared" si="53"/>
        <v>#VALUE!</v>
      </c>
      <c r="AM21" s="72" t="e">
        <f t="shared" si="54"/>
        <v>#VALUE!</v>
      </c>
      <c r="AN21" s="73"/>
      <c r="AO21" s="34"/>
      <c r="AP21" s="52"/>
      <c r="AQ21" s="26" t="e">
        <f t="shared" si="55"/>
        <v>#VALUE!</v>
      </c>
      <c r="AR21" s="1"/>
      <c r="AS21" s="30" t="s">
        <v>66</v>
      </c>
      <c r="AT21" s="37">
        <v>9</v>
      </c>
      <c r="AU21" s="32">
        <v>7</v>
      </c>
      <c r="AV21" s="93">
        <f t="shared" si="56"/>
        <v>0.68</v>
      </c>
      <c r="AW21" s="72" t="e">
        <f t="shared" si="57"/>
        <v>#VALUE!</v>
      </c>
      <c r="AX21" s="72" t="e">
        <f t="shared" si="58"/>
        <v>#VALUE!</v>
      </c>
      <c r="AY21" s="73"/>
      <c r="AZ21" s="34"/>
      <c r="BA21" s="52"/>
      <c r="BB21" s="26" t="e">
        <f t="shared" si="59"/>
        <v>#VALUE!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ht="15.75" customHeight="1" x14ac:dyDescent="0.2">
      <c r="A22" s="41" t="s">
        <v>17</v>
      </c>
      <c r="B22" s="37">
        <v>9</v>
      </c>
      <c r="C22" s="32">
        <v>7</v>
      </c>
      <c r="D22" s="71">
        <f t="shared" si="40"/>
        <v>0.68</v>
      </c>
      <c r="E22" s="72">
        <f t="shared" si="41"/>
        <v>0</v>
      </c>
      <c r="F22" s="72">
        <f t="shared" si="42"/>
        <v>0</v>
      </c>
      <c r="G22" s="73"/>
      <c r="H22" s="34"/>
      <c r="I22" s="36"/>
      <c r="J22" s="26" t="e">
        <f t="shared" si="43"/>
        <v>#VALUE!</v>
      </c>
      <c r="K22" s="1"/>
      <c r="L22" s="42" t="s">
        <v>17</v>
      </c>
      <c r="M22" s="37">
        <v>9</v>
      </c>
      <c r="N22" s="32">
        <v>8</v>
      </c>
      <c r="O22" s="71">
        <f t="shared" si="44"/>
        <v>0.7</v>
      </c>
      <c r="P22" s="72" t="e">
        <f t="shared" si="45"/>
        <v>#VALUE!</v>
      </c>
      <c r="Q22" s="72" t="e">
        <f t="shared" si="46"/>
        <v>#VALUE!</v>
      </c>
      <c r="R22" s="73"/>
      <c r="S22" s="34"/>
      <c r="T22" s="36"/>
      <c r="U22" s="26" t="e">
        <f t="shared" si="47"/>
        <v>#VALUE!</v>
      </c>
      <c r="V22" s="1"/>
      <c r="W22" s="42" t="s">
        <v>17</v>
      </c>
      <c r="X22" s="37">
        <v>9</v>
      </c>
      <c r="Y22" s="32">
        <v>8</v>
      </c>
      <c r="Z22" s="93">
        <f t="shared" si="48"/>
        <v>0.7</v>
      </c>
      <c r="AA22" s="72" t="e">
        <f t="shared" si="49"/>
        <v>#VALUE!</v>
      </c>
      <c r="AB22" s="72" t="e">
        <f t="shared" si="50"/>
        <v>#VALUE!</v>
      </c>
      <c r="AC22" s="73"/>
      <c r="AD22" s="34"/>
      <c r="AE22" s="36"/>
      <c r="AF22" s="26" t="e">
        <f t="shared" si="51"/>
        <v>#VALUE!</v>
      </c>
      <c r="AG22" s="1"/>
      <c r="AH22" s="42" t="s">
        <v>17</v>
      </c>
      <c r="AI22" s="37">
        <v>9</v>
      </c>
      <c r="AJ22" s="32">
        <v>8</v>
      </c>
      <c r="AK22" s="93">
        <f t="shared" si="52"/>
        <v>0.7</v>
      </c>
      <c r="AL22" s="72" t="e">
        <f t="shared" si="53"/>
        <v>#VALUE!</v>
      </c>
      <c r="AM22" s="72" t="e">
        <f t="shared" si="54"/>
        <v>#VALUE!</v>
      </c>
      <c r="AN22" s="73"/>
      <c r="AO22" s="34"/>
      <c r="AP22" s="52"/>
      <c r="AQ22" s="26" t="e">
        <f t="shared" si="55"/>
        <v>#VALUE!</v>
      </c>
      <c r="AR22" s="1"/>
      <c r="AS22" s="42" t="s">
        <v>17</v>
      </c>
      <c r="AT22" s="37">
        <v>9</v>
      </c>
      <c r="AU22" s="32">
        <v>8</v>
      </c>
      <c r="AV22" s="93">
        <f t="shared" si="56"/>
        <v>0.7</v>
      </c>
      <c r="AW22" s="72" t="e">
        <f t="shared" si="57"/>
        <v>#VALUE!</v>
      </c>
      <c r="AX22" s="72" t="e">
        <f t="shared" si="58"/>
        <v>#VALUE!</v>
      </c>
      <c r="AY22" s="73"/>
      <c r="AZ22" s="34"/>
      <c r="BA22" s="52"/>
      <c r="BB22" s="26" t="e">
        <f t="shared" si="59"/>
        <v>#VALUE!</v>
      </c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.75" customHeight="1" x14ac:dyDescent="0.25">
      <c r="A23" s="153"/>
      <c r="B23" s="46"/>
      <c r="C23" s="32"/>
      <c r="D23" s="33"/>
      <c r="E23" s="72"/>
      <c r="F23" s="72"/>
      <c r="G23" s="73"/>
      <c r="H23" s="34"/>
      <c r="I23" s="36"/>
      <c r="J23" s="26"/>
      <c r="K23" s="1"/>
      <c r="L23" s="42" t="e">
        <f>AVERAGE(J20,J21,J22)</f>
        <v>#VALUE!</v>
      </c>
      <c r="M23" s="37"/>
      <c r="N23" s="32"/>
      <c r="O23" s="71" t="e">
        <f t="shared" si="44"/>
        <v>#VALUE!</v>
      </c>
      <c r="P23" s="72" t="e">
        <f t="shared" si="45"/>
        <v>#VALUE!</v>
      </c>
      <c r="Q23" s="72" t="e">
        <f t="shared" si="46"/>
        <v>#VALUE!</v>
      </c>
      <c r="R23" s="96"/>
      <c r="S23" s="97"/>
      <c r="T23" s="98"/>
      <c r="U23" s="26" t="e">
        <f t="shared" si="47"/>
        <v>#VALUE!</v>
      </c>
      <c r="V23" s="1"/>
      <c r="W23" s="42" t="e">
        <f>AVERAGE(U20,U22,U23)</f>
        <v>#VALUE!</v>
      </c>
      <c r="X23" s="37">
        <v>9</v>
      </c>
      <c r="Y23" s="32">
        <v>8</v>
      </c>
      <c r="Z23" s="93">
        <f t="shared" si="48"/>
        <v>0.7</v>
      </c>
      <c r="AA23" s="72" t="e">
        <f t="shared" si="49"/>
        <v>#VALUE!</v>
      </c>
      <c r="AB23" s="72" t="e">
        <f t="shared" si="50"/>
        <v>#VALUE!</v>
      </c>
      <c r="AC23" s="73"/>
      <c r="AD23" s="34"/>
      <c r="AE23" s="36"/>
      <c r="AF23" s="26" t="e">
        <f t="shared" si="51"/>
        <v>#VALUE!</v>
      </c>
      <c r="AG23" s="1"/>
      <c r="AH23" s="42" t="e">
        <f>AVERAGE(AF20,AF22,AF23)</f>
        <v>#VALUE!</v>
      </c>
      <c r="AI23" s="37">
        <v>9</v>
      </c>
      <c r="AJ23" s="32">
        <v>8</v>
      </c>
      <c r="AK23" s="93">
        <f t="shared" si="52"/>
        <v>0.7</v>
      </c>
      <c r="AL23" s="72" t="e">
        <f t="shared" si="53"/>
        <v>#VALUE!</v>
      </c>
      <c r="AM23" s="72" t="e">
        <f t="shared" si="54"/>
        <v>#VALUE!</v>
      </c>
      <c r="AN23" s="73"/>
      <c r="AO23" s="34"/>
      <c r="AP23" s="52"/>
      <c r="AQ23" s="26" t="e">
        <f t="shared" si="55"/>
        <v>#VALUE!</v>
      </c>
      <c r="AR23" s="1"/>
      <c r="AS23" s="42" t="e">
        <f>AVERAGE(AQ20,AQ22,AQ23)</f>
        <v>#VALUE!</v>
      </c>
      <c r="AT23" s="37">
        <v>9</v>
      </c>
      <c r="AU23" s="32">
        <v>8</v>
      </c>
      <c r="AV23" s="93">
        <f t="shared" si="56"/>
        <v>0.7</v>
      </c>
      <c r="AW23" s="72" t="e">
        <f t="shared" si="57"/>
        <v>#VALUE!</v>
      </c>
      <c r="AX23" s="72" t="e">
        <f t="shared" si="58"/>
        <v>#VALUE!</v>
      </c>
      <c r="AY23" s="73"/>
      <c r="AZ23" s="34"/>
      <c r="BA23" s="52"/>
      <c r="BB23" s="26" t="e">
        <f t="shared" si="59"/>
        <v>#VALUE!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ht="15.75" customHeight="1" x14ac:dyDescent="0.25">
      <c r="A24" s="99" t="s">
        <v>59</v>
      </c>
      <c r="B24" s="49"/>
      <c r="C24" s="72"/>
      <c r="D24" s="33"/>
      <c r="E24" s="72"/>
      <c r="F24" s="72"/>
      <c r="G24" s="73"/>
      <c r="H24" s="34"/>
      <c r="I24" s="36"/>
      <c r="J24" s="26"/>
      <c r="K24" s="1"/>
      <c r="L24" s="100" t="s">
        <v>59</v>
      </c>
      <c r="M24" s="49"/>
      <c r="N24" s="72"/>
      <c r="O24" s="33"/>
      <c r="P24" s="72"/>
      <c r="Q24" s="72"/>
      <c r="R24" s="96"/>
      <c r="S24" s="97"/>
      <c r="T24" s="98"/>
      <c r="U24" s="26"/>
      <c r="V24" s="1"/>
      <c r="W24" s="100" t="s">
        <v>59</v>
      </c>
      <c r="X24" s="49"/>
      <c r="Y24" s="72"/>
      <c r="Z24" s="33"/>
      <c r="AA24" s="72"/>
      <c r="AB24" s="72"/>
      <c r="AC24" s="73"/>
      <c r="AD24" s="34"/>
      <c r="AE24" s="36"/>
      <c r="AF24" s="26"/>
      <c r="AG24" s="1"/>
      <c r="AH24" s="100" t="s">
        <v>59</v>
      </c>
      <c r="AI24" s="49"/>
      <c r="AJ24" s="72"/>
      <c r="AK24" s="33"/>
      <c r="AL24" s="72"/>
      <c r="AM24" s="72"/>
      <c r="AN24" s="73"/>
      <c r="AO24" s="34"/>
      <c r="AP24" s="52"/>
      <c r="AQ24" s="26"/>
      <c r="AR24" s="1"/>
      <c r="AS24" s="100" t="s">
        <v>59</v>
      </c>
      <c r="AT24" s="49"/>
      <c r="AU24" s="72"/>
      <c r="AV24" s="33"/>
      <c r="AW24" s="72"/>
      <c r="AX24" s="72"/>
      <c r="AY24" s="101"/>
      <c r="AZ24" s="101"/>
      <c r="BA24" s="102"/>
      <c r="BB24" s="26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ht="15.75" customHeight="1" x14ac:dyDescent="0.25">
      <c r="A25" s="51"/>
      <c r="B25" s="49"/>
      <c r="C25" s="72"/>
      <c r="D25" s="93"/>
      <c r="E25" s="21"/>
      <c r="F25" s="21"/>
      <c r="G25" s="73"/>
      <c r="H25" s="34"/>
      <c r="I25" s="36"/>
      <c r="J25" s="26"/>
      <c r="K25" s="1"/>
      <c r="L25" s="51"/>
      <c r="M25" s="49"/>
      <c r="N25" s="72"/>
      <c r="O25" s="93"/>
      <c r="P25" s="21"/>
      <c r="Q25" s="21"/>
      <c r="R25" s="103"/>
      <c r="S25" s="104"/>
      <c r="T25" s="105"/>
      <c r="U25" s="26"/>
      <c r="V25" s="1"/>
      <c r="W25" s="51"/>
      <c r="X25" s="49"/>
      <c r="Y25" s="72"/>
      <c r="Z25" s="93"/>
      <c r="AA25" s="21"/>
      <c r="AB25" s="21"/>
      <c r="AC25" s="73"/>
      <c r="AD25" s="34"/>
      <c r="AE25" s="36"/>
      <c r="AF25" s="26"/>
      <c r="AG25" s="1"/>
      <c r="AH25" s="51"/>
      <c r="AI25" s="49"/>
      <c r="AJ25" s="72"/>
      <c r="AK25" s="93"/>
      <c r="AL25" s="21"/>
      <c r="AM25" s="21"/>
      <c r="AN25" s="73"/>
      <c r="AO25" s="34"/>
      <c r="AP25" s="52"/>
      <c r="AQ25" s="26"/>
      <c r="AR25" s="1"/>
      <c r="AS25" s="51"/>
      <c r="AT25" s="49"/>
      <c r="AU25" s="72"/>
      <c r="AV25" s="93"/>
      <c r="AW25" s="21"/>
      <c r="AX25" s="21"/>
      <c r="AY25" s="101"/>
      <c r="AZ25" s="101"/>
      <c r="BA25" s="102"/>
      <c r="BB25" s="26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ht="15.75" customHeight="1" x14ac:dyDescent="0.25">
      <c r="A26" s="53"/>
      <c r="B26" s="49"/>
      <c r="C26" s="72"/>
      <c r="D26" s="93"/>
      <c r="E26" s="55"/>
      <c r="F26" s="55"/>
      <c r="G26" s="106"/>
      <c r="H26" s="107"/>
      <c r="I26" s="108"/>
      <c r="J26" s="26"/>
      <c r="K26" s="1"/>
      <c r="L26" s="53"/>
      <c r="M26" s="49"/>
      <c r="N26" s="72"/>
      <c r="O26" s="93"/>
      <c r="P26" s="55"/>
      <c r="Q26" s="55"/>
      <c r="R26" s="103"/>
      <c r="S26" s="104"/>
      <c r="T26" s="105"/>
      <c r="U26" s="26"/>
      <c r="V26" s="1"/>
      <c r="W26" s="53"/>
      <c r="X26" s="49"/>
      <c r="Y26" s="72"/>
      <c r="Z26" s="93"/>
      <c r="AA26" s="55"/>
      <c r="AB26" s="55"/>
      <c r="AC26" s="73"/>
      <c r="AD26" s="34"/>
      <c r="AE26" s="36"/>
      <c r="AF26" s="26"/>
      <c r="AG26" s="1"/>
      <c r="AH26" s="53"/>
      <c r="AI26" s="49"/>
      <c r="AJ26" s="72"/>
      <c r="AK26" s="93"/>
      <c r="AL26" s="55"/>
      <c r="AM26" s="55"/>
      <c r="AN26" s="73"/>
      <c r="AO26" s="34"/>
      <c r="AP26" s="52"/>
      <c r="AQ26" s="26"/>
      <c r="AR26" s="1"/>
      <c r="AS26" s="53"/>
      <c r="AT26" s="49"/>
      <c r="AU26" s="72"/>
      <c r="AV26" s="93"/>
      <c r="AW26" s="55"/>
      <c r="AX26" s="55"/>
      <c r="AY26" s="101"/>
      <c r="AZ26" s="101"/>
      <c r="BA26" s="102"/>
      <c r="BB26" s="26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ht="15.75" customHeight="1" x14ac:dyDescent="0.2">
      <c r="A27" s="59"/>
      <c r="B27" s="60">
        <v>10</v>
      </c>
      <c r="C27" s="61">
        <v>6</v>
      </c>
      <c r="D27" s="62">
        <f t="shared" ref="D27:D29" si="60">ROUND(IF(COUNT(B27,C27)=2, 1.031*EXP(-0.035*(B27+10-C27)), ""), 2)</f>
        <v>0.63</v>
      </c>
      <c r="E27" s="110"/>
      <c r="F27" s="62"/>
      <c r="G27" s="22"/>
      <c r="H27" s="22"/>
      <c r="I27" s="25"/>
      <c r="J27" s="26"/>
      <c r="K27" s="1"/>
      <c r="L27" s="59"/>
      <c r="M27" s="60">
        <v>10</v>
      </c>
      <c r="N27" s="61">
        <v>6</v>
      </c>
      <c r="O27" s="62">
        <f t="shared" ref="O27:O30" si="61">ROUND(IF(COUNT(M27,N27)=2, 1.031*EXP(-0.035*(M27+10-N27)), ""), 2)</f>
        <v>0.63</v>
      </c>
      <c r="P27" s="110"/>
      <c r="Q27" s="62"/>
      <c r="R27" s="65"/>
      <c r="S27" s="65"/>
      <c r="T27" s="88"/>
      <c r="U27" s="26"/>
      <c r="V27" s="1"/>
      <c r="W27" s="59"/>
      <c r="X27" s="60">
        <v>10</v>
      </c>
      <c r="Y27" s="61">
        <v>6</v>
      </c>
      <c r="Z27" s="62">
        <f t="shared" ref="Z27:Z30" si="62">ROUND(IF(COUNT(X27,Y27)=2, 1.031*EXP(-0.035*(X27+10-Y27)), ""), 2)</f>
        <v>0.63</v>
      </c>
      <c r="AA27" s="110"/>
      <c r="AB27" s="62"/>
      <c r="AC27" s="65"/>
      <c r="AD27" s="65"/>
      <c r="AE27" s="88"/>
      <c r="AF27" s="26"/>
      <c r="AG27" s="1"/>
      <c r="AH27" s="59"/>
      <c r="AI27" s="60">
        <v>10</v>
      </c>
      <c r="AJ27" s="61">
        <v>6</v>
      </c>
      <c r="AK27" s="62">
        <f t="shared" ref="AK27:AK30" si="63">ROUND(IF(COUNT(AI27,AJ27)=2, 1.031*EXP(-0.035*(AI27+10-AJ27)), ""), 2)</f>
        <v>0.63</v>
      </c>
      <c r="AL27" s="110"/>
      <c r="AM27" s="62"/>
      <c r="AN27" s="65"/>
      <c r="AO27" s="65"/>
      <c r="AP27" s="88"/>
      <c r="AQ27" s="26"/>
      <c r="AR27" s="1"/>
      <c r="AS27" s="59"/>
      <c r="AT27" s="60">
        <v>10</v>
      </c>
      <c r="AU27" s="61">
        <v>6</v>
      </c>
      <c r="AV27" s="62">
        <f t="shared" ref="AV27:AV30" si="64">ROUND(IF(COUNT(AT27,AU27)=2, 1.031*EXP(-0.035*(AT27+10-AU27)), ""), 2)</f>
        <v>0.63</v>
      </c>
      <c r="AW27" s="110"/>
      <c r="AX27" s="62"/>
      <c r="AY27" s="65"/>
      <c r="AZ27" s="65"/>
      <c r="BA27" s="88"/>
      <c r="BB27" s="26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ht="15.75" customHeight="1" x14ac:dyDescent="0.2">
      <c r="A28" s="30" t="s">
        <v>60</v>
      </c>
      <c r="B28" s="37">
        <v>10</v>
      </c>
      <c r="C28" s="32">
        <v>7</v>
      </c>
      <c r="D28" s="71">
        <f t="shared" si="60"/>
        <v>0.65</v>
      </c>
      <c r="E28" s="50"/>
      <c r="F28" s="71"/>
      <c r="G28" s="34"/>
      <c r="H28" s="34"/>
      <c r="I28" s="36"/>
      <c r="J28" s="26"/>
      <c r="K28" s="1"/>
      <c r="L28" s="30" t="s">
        <v>60</v>
      </c>
      <c r="M28" s="37">
        <v>10</v>
      </c>
      <c r="N28" s="32">
        <v>7</v>
      </c>
      <c r="O28" s="71">
        <f t="shared" si="61"/>
        <v>0.65</v>
      </c>
      <c r="P28" s="50"/>
      <c r="Q28" s="71"/>
      <c r="R28" s="34"/>
      <c r="S28" s="34"/>
      <c r="T28" s="36"/>
      <c r="U28" s="26"/>
      <c r="V28" s="1"/>
      <c r="W28" s="30" t="s">
        <v>60</v>
      </c>
      <c r="X28" s="37">
        <v>10</v>
      </c>
      <c r="Y28" s="32">
        <v>7</v>
      </c>
      <c r="Z28" s="71">
        <f t="shared" si="62"/>
        <v>0.65</v>
      </c>
      <c r="AA28" s="50"/>
      <c r="AB28" s="71"/>
      <c r="AC28" s="34"/>
      <c r="AD28" s="34"/>
      <c r="AE28" s="36"/>
      <c r="AF28" s="26"/>
      <c r="AG28" s="1"/>
      <c r="AH28" s="30" t="s">
        <v>60</v>
      </c>
      <c r="AI28" s="37">
        <v>10</v>
      </c>
      <c r="AJ28" s="32">
        <v>7</v>
      </c>
      <c r="AK28" s="71">
        <f t="shared" si="63"/>
        <v>0.65</v>
      </c>
      <c r="AL28" s="50"/>
      <c r="AM28" s="71"/>
      <c r="AN28" s="34"/>
      <c r="AO28" s="34"/>
      <c r="AP28" s="36"/>
      <c r="AQ28" s="26"/>
      <c r="AR28" s="1"/>
      <c r="AS28" s="30" t="s">
        <v>60</v>
      </c>
      <c r="AT28" s="37">
        <v>10</v>
      </c>
      <c r="AU28" s="32">
        <v>7</v>
      </c>
      <c r="AV28" s="71">
        <f t="shared" si="64"/>
        <v>0.65</v>
      </c>
      <c r="AW28" s="50"/>
      <c r="AX28" s="71"/>
      <c r="AY28" s="34"/>
      <c r="AZ28" s="34"/>
      <c r="BA28" s="36"/>
      <c r="BB28" s="26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ht="15.75" customHeight="1" x14ac:dyDescent="0.2">
      <c r="A29" s="42"/>
      <c r="B29" s="37">
        <v>10</v>
      </c>
      <c r="C29" s="32">
        <v>7</v>
      </c>
      <c r="D29" s="71">
        <f t="shared" si="60"/>
        <v>0.65</v>
      </c>
      <c r="E29" s="50"/>
      <c r="F29" s="71"/>
      <c r="G29" s="34"/>
      <c r="H29" s="34"/>
      <c r="I29" s="36"/>
      <c r="J29" s="26"/>
      <c r="K29" s="1"/>
      <c r="L29" s="42"/>
      <c r="M29" s="37">
        <v>10</v>
      </c>
      <c r="N29" s="32">
        <v>7</v>
      </c>
      <c r="O29" s="112">
        <f t="shared" si="61"/>
        <v>0.65</v>
      </c>
      <c r="P29" s="50"/>
      <c r="Q29" s="71"/>
      <c r="R29" s="34"/>
      <c r="S29" s="34"/>
      <c r="T29" s="36"/>
      <c r="U29" s="26"/>
      <c r="V29" s="1"/>
      <c r="W29" s="42"/>
      <c r="X29" s="37">
        <v>10</v>
      </c>
      <c r="Y29" s="32">
        <v>8</v>
      </c>
      <c r="Z29" s="112">
        <f t="shared" si="62"/>
        <v>0.68</v>
      </c>
      <c r="AA29" s="50"/>
      <c r="AB29" s="71"/>
      <c r="AC29" s="34"/>
      <c r="AD29" s="34"/>
      <c r="AE29" s="36"/>
      <c r="AF29" s="26"/>
      <c r="AG29" s="1"/>
      <c r="AH29" s="42"/>
      <c r="AI29" s="37">
        <v>10</v>
      </c>
      <c r="AJ29" s="32">
        <v>8</v>
      </c>
      <c r="AK29" s="112">
        <f t="shared" si="63"/>
        <v>0.68</v>
      </c>
      <c r="AL29" s="50"/>
      <c r="AM29" s="71"/>
      <c r="AN29" s="34"/>
      <c r="AO29" s="34"/>
      <c r="AP29" s="36"/>
      <c r="AQ29" s="26"/>
      <c r="AR29" s="1"/>
      <c r="AS29" s="42"/>
      <c r="AT29" s="37">
        <v>10</v>
      </c>
      <c r="AU29" s="32">
        <v>8</v>
      </c>
      <c r="AV29" s="112">
        <f t="shared" si="64"/>
        <v>0.68</v>
      </c>
      <c r="AW29" s="50"/>
      <c r="AX29" s="71"/>
      <c r="AY29" s="34"/>
      <c r="AZ29" s="34"/>
      <c r="BA29" s="36"/>
      <c r="BB29" s="26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ht="15.75" customHeight="1" x14ac:dyDescent="0.2">
      <c r="A30" s="42"/>
      <c r="B30" s="49"/>
      <c r="C30" s="50"/>
      <c r="D30" s="49"/>
      <c r="E30" s="50"/>
      <c r="F30" s="33"/>
      <c r="G30" s="34"/>
      <c r="H30" s="34"/>
      <c r="I30" s="36"/>
      <c r="J30" s="26"/>
      <c r="K30" s="1"/>
      <c r="L30" s="42"/>
      <c r="M30" s="37">
        <v>10</v>
      </c>
      <c r="N30" s="325">
        <v>7</v>
      </c>
      <c r="O30" s="93">
        <f t="shared" si="61"/>
        <v>0.65</v>
      </c>
      <c r="P30" s="113"/>
      <c r="Q30" s="33"/>
      <c r="R30" s="34"/>
      <c r="S30" s="34"/>
      <c r="T30" s="36"/>
      <c r="U30" s="26"/>
      <c r="V30" s="1"/>
      <c r="W30" s="42"/>
      <c r="X30" s="37">
        <v>10</v>
      </c>
      <c r="Y30" s="32">
        <v>8</v>
      </c>
      <c r="Z30" s="93">
        <f t="shared" si="62"/>
        <v>0.68</v>
      </c>
      <c r="AA30" s="50"/>
      <c r="AB30" s="33"/>
      <c r="AC30" s="34"/>
      <c r="AD30" s="34"/>
      <c r="AE30" s="36"/>
      <c r="AF30" s="26"/>
      <c r="AG30" s="1"/>
      <c r="AH30" s="42"/>
      <c r="AI30" s="37">
        <v>10</v>
      </c>
      <c r="AJ30" s="32">
        <v>8</v>
      </c>
      <c r="AK30" s="93">
        <f t="shared" si="63"/>
        <v>0.68</v>
      </c>
      <c r="AL30" s="50"/>
      <c r="AM30" s="33"/>
      <c r="AN30" s="34"/>
      <c r="AO30" s="34"/>
      <c r="AP30" s="36"/>
      <c r="AQ30" s="26"/>
      <c r="AR30" s="1"/>
      <c r="AS30" s="42"/>
      <c r="AT30" s="37">
        <v>10</v>
      </c>
      <c r="AU30" s="32">
        <v>8</v>
      </c>
      <c r="AV30" s="93">
        <f t="shared" si="64"/>
        <v>0.68</v>
      </c>
      <c r="AW30" s="50"/>
      <c r="AX30" s="33"/>
      <c r="AY30" s="34"/>
      <c r="AZ30" s="34"/>
      <c r="BA30" s="36"/>
      <c r="BB30" s="26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75" customHeight="1" x14ac:dyDescent="0.2">
      <c r="A31" s="51"/>
      <c r="B31" s="49"/>
      <c r="C31" s="72"/>
      <c r="D31" s="33"/>
      <c r="E31" s="50"/>
      <c r="F31" s="50"/>
      <c r="G31" s="34"/>
      <c r="H31" s="34"/>
      <c r="I31" s="36"/>
      <c r="J31" s="26"/>
      <c r="K31" s="1"/>
      <c r="L31" s="51"/>
      <c r="M31" s="49"/>
      <c r="N31" s="72"/>
      <c r="O31" s="20"/>
      <c r="P31" s="50"/>
      <c r="Q31" s="50"/>
      <c r="R31" s="34"/>
      <c r="S31" s="34"/>
      <c r="T31" s="36"/>
      <c r="U31" s="26"/>
      <c r="V31" s="1"/>
      <c r="W31" s="51"/>
      <c r="X31" s="49"/>
      <c r="Y31" s="72"/>
      <c r="Z31" s="33"/>
      <c r="AA31" s="50"/>
      <c r="AB31" s="50"/>
      <c r="AC31" s="34"/>
      <c r="AD31" s="34"/>
      <c r="AE31" s="36"/>
      <c r="AF31" s="26"/>
      <c r="AG31" s="1"/>
      <c r="AH31" s="51"/>
      <c r="AI31" s="49"/>
      <c r="AJ31" s="72"/>
      <c r="AK31" s="33"/>
      <c r="AL31" s="50"/>
      <c r="AM31" s="50"/>
      <c r="AN31" s="34"/>
      <c r="AO31" s="34"/>
      <c r="AP31" s="36"/>
      <c r="AQ31" s="26"/>
      <c r="AR31" s="1"/>
      <c r="AS31" s="51"/>
      <c r="AT31" s="49"/>
      <c r="AU31" s="72"/>
      <c r="AV31" s="33"/>
      <c r="AW31" s="50"/>
      <c r="AX31" s="50"/>
      <c r="AY31" s="34"/>
      <c r="AZ31" s="34"/>
      <c r="BA31" s="36"/>
      <c r="BB31" s="26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ht="15.75" customHeight="1" x14ac:dyDescent="0.2">
      <c r="A32" s="53"/>
      <c r="B32" s="49"/>
      <c r="C32" s="72"/>
      <c r="D32" s="114"/>
      <c r="E32" s="50"/>
      <c r="F32" s="50"/>
      <c r="G32" s="34"/>
      <c r="H32" s="34"/>
      <c r="I32" s="36"/>
      <c r="J32" s="26"/>
      <c r="K32" s="1"/>
      <c r="L32" s="53"/>
      <c r="M32" s="49"/>
      <c r="N32" s="72"/>
      <c r="O32" s="114"/>
      <c r="P32" s="50"/>
      <c r="Q32" s="50"/>
      <c r="R32" s="34"/>
      <c r="S32" s="34"/>
      <c r="T32" s="36"/>
      <c r="U32" s="26"/>
      <c r="V32" s="1"/>
      <c r="W32" s="53"/>
      <c r="X32" s="49"/>
      <c r="Y32" s="72"/>
      <c r="Z32" s="114"/>
      <c r="AA32" s="50"/>
      <c r="AB32" s="50"/>
      <c r="AC32" s="34"/>
      <c r="AD32" s="34"/>
      <c r="AE32" s="36"/>
      <c r="AF32" s="26"/>
      <c r="AG32" s="1"/>
      <c r="AH32" s="53"/>
      <c r="AI32" s="49"/>
      <c r="AJ32" s="72"/>
      <c r="AK32" s="114"/>
      <c r="AL32" s="50"/>
      <c r="AM32" s="50"/>
      <c r="AN32" s="34"/>
      <c r="AO32" s="34"/>
      <c r="AP32" s="36"/>
      <c r="AQ32" s="26"/>
      <c r="AR32" s="1"/>
      <c r="AS32" s="53"/>
      <c r="AT32" s="49"/>
      <c r="AU32" s="72"/>
      <c r="AV32" s="114"/>
      <c r="AW32" s="50"/>
      <c r="AX32" s="50"/>
      <c r="AY32" s="34"/>
      <c r="AZ32" s="34"/>
      <c r="BA32" s="36"/>
      <c r="BB32" s="26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ht="15.75" customHeight="1" x14ac:dyDescent="0.2">
      <c r="A33" s="115"/>
      <c r="B33" s="116"/>
      <c r="C33" s="117"/>
      <c r="D33" s="118"/>
      <c r="E33" s="119"/>
      <c r="F33" s="119"/>
      <c r="G33" s="107"/>
      <c r="H33" s="107"/>
      <c r="I33" s="108"/>
      <c r="J33" s="120"/>
      <c r="K33" s="1"/>
      <c r="L33" s="115"/>
      <c r="M33" s="116"/>
      <c r="N33" s="117"/>
      <c r="O33" s="118"/>
      <c r="P33" s="119"/>
      <c r="Q33" s="119"/>
      <c r="R33" s="107"/>
      <c r="S33" s="107"/>
      <c r="T33" s="108"/>
      <c r="U33" s="120"/>
      <c r="V33" s="1"/>
      <c r="W33" s="115"/>
      <c r="X33" s="116"/>
      <c r="Y33" s="117"/>
      <c r="Z33" s="118"/>
      <c r="AA33" s="119"/>
      <c r="AB33" s="119"/>
      <c r="AC33" s="107"/>
      <c r="AD33" s="107"/>
      <c r="AE33" s="108"/>
      <c r="AF33" s="120"/>
      <c r="AG33" s="1"/>
      <c r="AH33" s="115"/>
      <c r="AI33" s="116"/>
      <c r="AJ33" s="117"/>
      <c r="AK33" s="118"/>
      <c r="AL33" s="119"/>
      <c r="AM33" s="119"/>
      <c r="AN33" s="107"/>
      <c r="AO33" s="107"/>
      <c r="AP33" s="108"/>
      <c r="AQ33" s="120"/>
      <c r="AR33" s="1"/>
      <c r="AS33" s="115"/>
      <c r="AT33" s="116"/>
      <c r="AU33" s="117"/>
      <c r="AV33" s="118"/>
      <c r="AW33" s="119"/>
      <c r="AX33" s="119"/>
      <c r="AY33" s="107"/>
      <c r="AZ33" s="107"/>
      <c r="BA33" s="108"/>
      <c r="BB33" s="120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28.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1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2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2"/>
      <c r="BB34" s="6"/>
      <c r="BC34" s="6"/>
      <c r="BD34" s="6"/>
      <c r="BE34" s="6"/>
      <c r="BF34" s="6"/>
      <c r="BG34" s="6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5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1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2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2"/>
      <c r="BB35" s="6"/>
      <c r="BC35" s="6"/>
      <c r="BD35" s="6"/>
      <c r="BE35" s="6"/>
      <c r="BF35" s="6"/>
      <c r="BG35" s="6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28.5" customHeight="1" x14ac:dyDescent="0.2">
      <c r="A36" s="7" t="s">
        <v>26</v>
      </c>
      <c r="B36" s="6"/>
      <c r="C36" s="6"/>
      <c r="D36" s="6"/>
      <c r="E36" s="6"/>
      <c r="F36" s="6"/>
      <c r="G36" s="6"/>
      <c r="H36" s="6"/>
      <c r="I36" s="6"/>
      <c r="J36" s="6"/>
      <c r="K36" s="1"/>
      <c r="L36" s="7" t="s">
        <v>26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7" t="s">
        <v>26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7" t="s">
        <v>26</v>
      </c>
      <c r="AI36" s="6"/>
      <c r="AJ36" s="6"/>
      <c r="AK36" s="6"/>
      <c r="AL36" s="6"/>
      <c r="AM36" s="6"/>
      <c r="AN36" s="6"/>
      <c r="AO36" s="6"/>
      <c r="AP36" s="2"/>
      <c r="AQ36" s="6"/>
      <c r="AR36" s="6"/>
      <c r="AS36" s="7" t="s">
        <v>26</v>
      </c>
      <c r="AT36" s="6"/>
      <c r="AU36" s="6"/>
      <c r="AV36" s="6"/>
      <c r="AW36" s="6"/>
      <c r="AX36" s="6"/>
      <c r="AY36" s="6"/>
      <c r="AZ36" s="6"/>
      <c r="BA36" s="2"/>
      <c r="BB36" s="6"/>
      <c r="BC36" s="6"/>
      <c r="BD36" s="6"/>
      <c r="BE36" s="6"/>
      <c r="BF36" s="6"/>
      <c r="BG36" s="6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5.75" customHeight="1" x14ac:dyDescent="0.2">
      <c r="A37" s="8" t="s">
        <v>8</v>
      </c>
      <c r="B37" s="9" t="s">
        <v>9</v>
      </c>
      <c r="C37" s="10" t="s">
        <v>10</v>
      </c>
      <c r="D37" s="11" t="s">
        <v>11</v>
      </c>
      <c r="E37" s="11" t="s">
        <v>12</v>
      </c>
      <c r="F37" s="11" t="s">
        <v>13</v>
      </c>
      <c r="G37" s="12" t="s">
        <v>14</v>
      </c>
      <c r="H37" s="12" t="s">
        <v>15</v>
      </c>
      <c r="I37" s="13" t="s">
        <v>16</v>
      </c>
      <c r="J37" s="122" t="s">
        <v>17</v>
      </c>
      <c r="K37" s="1"/>
      <c r="L37" s="121" t="s">
        <v>27</v>
      </c>
      <c r="M37" s="9" t="s">
        <v>9</v>
      </c>
      <c r="N37" s="10" t="s">
        <v>10</v>
      </c>
      <c r="O37" s="11" t="s">
        <v>11</v>
      </c>
      <c r="P37" s="11" t="s">
        <v>12</v>
      </c>
      <c r="Q37" s="11" t="s">
        <v>13</v>
      </c>
      <c r="R37" s="12" t="s">
        <v>14</v>
      </c>
      <c r="S37" s="12" t="s">
        <v>15</v>
      </c>
      <c r="T37" s="13" t="s">
        <v>16</v>
      </c>
      <c r="U37" s="122" t="s">
        <v>17</v>
      </c>
      <c r="V37" s="1"/>
      <c r="W37" s="121" t="s">
        <v>27</v>
      </c>
      <c r="X37" s="9" t="s">
        <v>9</v>
      </c>
      <c r="Y37" s="10" t="s">
        <v>10</v>
      </c>
      <c r="Z37" s="11" t="s">
        <v>11</v>
      </c>
      <c r="AA37" s="11" t="s">
        <v>12</v>
      </c>
      <c r="AB37" s="11" t="s">
        <v>13</v>
      </c>
      <c r="AC37" s="12" t="s">
        <v>14</v>
      </c>
      <c r="AD37" s="12" t="s">
        <v>15</v>
      </c>
      <c r="AE37" s="13" t="s">
        <v>16</v>
      </c>
      <c r="AF37" s="122" t="s">
        <v>17</v>
      </c>
      <c r="AG37" s="1"/>
      <c r="AH37" s="121" t="s">
        <v>27</v>
      </c>
      <c r="AI37" s="9" t="s">
        <v>9</v>
      </c>
      <c r="AJ37" s="10" t="s">
        <v>10</v>
      </c>
      <c r="AK37" s="11" t="s">
        <v>11</v>
      </c>
      <c r="AL37" s="11" t="s">
        <v>12</v>
      </c>
      <c r="AM37" s="11" t="s">
        <v>13</v>
      </c>
      <c r="AN37" s="12" t="s">
        <v>14</v>
      </c>
      <c r="AO37" s="12" t="s">
        <v>15</v>
      </c>
      <c r="AP37" s="16" t="s">
        <v>16</v>
      </c>
      <c r="AQ37" s="122" t="s">
        <v>17</v>
      </c>
      <c r="AR37" s="1"/>
      <c r="AS37" s="121" t="s">
        <v>27</v>
      </c>
      <c r="AT37" s="9" t="s">
        <v>9</v>
      </c>
      <c r="AU37" s="10" t="s">
        <v>10</v>
      </c>
      <c r="AV37" s="11" t="s">
        <v>11</v>
      </c>
      <c r="AW37" s="11" t="s">
        <v>12</v>
      </c>
      <c r="AX37" s="11" t="s">
        <v>13</v>
      </c>
      <c r="AY37" s="12" t="s">
        <v>14</v>
      </c>
      <c r="AZ37" s="12" t="s">
        <v>15</v>
      </c>
      <c r="BA37" s="16" t="s">
        <v>16</v>
      </c>
      <c r="BB37" s="122" t="s">
        <v>17</v>
      </c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5.75" customHeight="1" x14ac:dyDescent="0.2">
      <c r="A38" s="17"/>
      <c r="B38" s="19">
        <v>1</v>
      </c>
      <c r="C38" s="19">
        <v>6</v>
      </c>
      <c r="D38" s="20">
        <f t="shared" ref="D38:D41" si="65">ROUND(IF(COUNT(B38,C38)=2, 1.031*EXP(-0.035*(B38+10-C38)), ""), 2)</f>
        <v>0.87</v>
      </c>
      <c r="E38" s="21">
        <f t="shared" ref="E38:E41" si="66">2.5*ROUND(((0.98*($A$41*D38))/2.5), 0)</f>
        <v>0</v>
      </c>
      <c r="F38" s="21">
        <f t="shared" ref="F38:F41" si="67">2.5*ROUND(((1.02*($A$41*D38))/2.5), 0)</f>
        <v>0</v>
      </c>
      <c r="G38" s="22"/>
      <c r="H38" s="22"/>
      <c r="I38" s="25"/>
      <c r="J38" s="26" t="e">
        <f t="shared" ref="J38:J41" si="68">ROUND(G38/(ROUND(IF(COUNT(H38,I38)=2, 1.031*EXP(-0.035*(H38+10-I38)), ""), 2)),1)</f>
        <v>#VALUE!</v>
      </c>
      <c r="K38" s="1"/>
      <c r="L38" s="17"/>
      <c r="M38" s="19">
        <v>1</v>
      </c>
      <c r="N38" s="19">
        <v>7</v>
      </c>
      <c r="O38" s="20">
        <f t="shared" ref="O38:O41" si="69">ROUND(IF(COUNT(M38,N38)=2, 1.031*EXP(-0.035*(M38+10-N38)), ""), 2)</f>
        <v>0.9</v>
      </c>
      <c r="P38" s="21" t="e">
        <f t="shared" ref="P38:P41" si="70">2.5*ROUND(((0.98*($L$41*O38))/2.5), 0)</f>
        <v>#VALUE!</v>
      </c>
      <c r="Q38" s="21" t="e">
        <f t="shared" ref="Q38:Q41" si="71">2.5*ROUND(((1.02*($L$41*O38))/2.5), 0)</f>
        <v>#VALUE!</v>
      </c>
      <c r="R38" s="22"/>
      <c r="S38" s="22"/>
      <c r="T38" s="25"/>
      <c r="U38" s="26" t="e">
        <f t="shared" ref="U38:U41" si="72">ROUND(R38/(ROUND(IF(COUNT(S38,T38)=2, 1.031*EXP(-0.035*(S38+10-T38)), ""), 2)),1)</f>
        <v>#VALUE!</v>
      </c>
      <c r="V38" s="1"/>
      <c r="W38" s="17"/>
      <c r="X38" s="19">
        <v>1</v>
      </c>
      <c r="Y38" s="19">
        <v>8</v>
      </c>
      <c r="Z38" s="20">
        <f t="shared" ref="Z38:Z41" si="73">ROUND(IF(COUNT(X38,Y38)=2, 1.031*EXP(-0.035*(X38+10-Y38)), ""), 2)</f>
        <v>0.93</v>
      </c>
      <c r="AA38" s="21" t="e">
        <f t="shared" ref="AA38:AA41" si="74">2.5*ROUND(((0.98*($W$41*Z38))/2.5), 0)</f>
        <v>#VALUE!</v>
      </c>
      <c r="AB38" s="21" t="e">
        <f t="shared" ref="AB38:AB41" si="75">2.5*ROUND(((1.02*($W$41*Z38))/2.5), 0)</f>
        <v>#VALUE!</v>
      </c>
      <c r="AC38" s="22"/>
      <c r="AD38" s="22"/>
      <c r="AE38" s="25"/>
      <c r="AF38" s="26" t="e">
        <f t="shared" ref="AF38:AF41" si="76">ROUND(AC38/(ROUND(IF(COUNT(AD38,AE38)=2, 1.031*EXP(-0.035*(AD38+10-AE38)), ""), 2)),1)</f>
        <v>#VALUE!</v>
      </c>
      <c r="AG38" s="1"/>
      <c r="AH38" s="17"/>
      <c r="AI38" s="19">
        <v>1</v>
      </c>
      <c r="AJ38" s="19">
        <v>7</v>
      </c>
      <c r="AK38" s="20">
        <f t="shared" ref="AK38:AK42" si="77">ROUND(IF(COUNT(AI38,AJ38)=2, 1.031*EXP(-0.035*(AI38+10-AJ38)), ""), 2)</f>
        <v>0.9</v>
      </c>
      <c r="AL38" s="21" t="e">
        <f t="shared" ref="AL38:AL42" si="78">2.5*ROUND(((0.98*($AH$41*AK38))/2.5), 0)</f>
        <v>#VALUE!</v>
      </c>
      <c r="AM38" s="21" t="e">
        <f t="shared" ref="AM38:AM42" si="79">2.5*ROUND(((1.02*($AH$41*AK38))/2.5), 0)</f>
        <v>#VALUE!</v>
      </c>
      <c r="AN38" s="28"/>
      <c r="AO38" s="28"/>
      <c r="AP38" s="29"/>
      <c r="AQ38" s="26" t="e">
        <f t="shared" ref="AQ38:AQ42" si="80">ROUND(AN38/(ROUND(IF(COUNT(AO38,AP38)=2, 1.031*EXP(-0.035*(AO38+10-AP38)), ""), 2)),1)</f>
        <v>#VALUE!</v>
      </c>
      <c r="AR38" s="1"/>
      <c r="AS38" s="17"/>
      <c r="AT38" s="19">
        <v>1</v>
      </c>
      <c r="AU38" s="19">
        <v>7</v>
      </c>
      <c r="AV38" s="20">
        <f t="shared" ref="AV38:AV42" si="81">ROUND(IF(COUNT(AT38,AU38)=2, 1.031*EXP(-0.035*(AT38+10-AU38)), ""), 2)</f>
        <v>0.9</v>
      </c>
      <c r="AW38" s="21" t="e">
        <f t="shared" ref="AW38:AW42" si="82">2.5*ROUND(((0.98*($AH$41*AV38))/2.5), 0)</f>
        <v>#VALUE!</v>
      </c>
      <c r="AX38" s="21" t="e">
        <f t="shared" ref="AX38:AX42" si="83">2.5*ROUND(((1.02*($AH$41*AV38))/2.5), 0)</f>
        <v>#VALUE!</v>
      </c>
      <c r="AY38" s="28"/>
      <c r="AZ38" s="28"/>
      <c r="BA38" s="29"/>
      <c r="BB38" s="26" t="e">
        <f t="shared" ref="BB38:BB42" si="84">ROUND(AY38/(ROUND(IF(COUNT(AZ38,BA38)=2, 1.031*EXP(-0.035*(AZ38+10-BA38)), ""), 2)),1)</f>
        <v>#VALUE!</v>
      </c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5.75" customHeight="1" x14ac:dyDescent="0.2">
      <c r="A39" s="30" t="s">
        <v>61</v>
      </c>
      <c r="B39" s="37">
        <v>5</v>
      </c>
      <c r="C39" s="32">
        <v>7</v>
      </c>
      <c r="D39" s="33">
        <f t="shared" si="65"/>
        <v>0.78</v>
      </c>
      <c r="E39" s="21">
        <f t="shared" si="66"/>
        <v>0</v>
      </c>
      <c r="F39" s="21">
        <f t="shared" si="67"/>
        <v>0</v>
      </c>
      <c r="G39" s="34"/>
      <c r="H39" s="34"/>
      <c r="I39" s="36"/>
      <c r="J39" s="26" t="e">
        <f t="shared" si="68"/>
        <v>#VALUE!</v>
      </c>
      <c r="K39" s="1"/>
      <c r="L39" s="30" t="s">
        <v>61</v>
      </c>
      <c r="M39" s="37">
        <v>5</v>
      </c>
      <c r="N39" s="32">
        <v>7</v>
      </c>
      <c r="O39" s="33">
        <f t="shared" si="69"/>
        <v>0.78</v>
      </c>
      <c r="P39" s="21" t="e">
        <f t="shared" si="70"/>
        <v>#VALUE!</v>
      </c>
      <c r="Q39" s="21" t="e">
        <f t="shared" si="71"/>
        <v>#VALUE!</v>
      </c>
      <c r="R39" s="34"/>
      <c r="S39" s="34"/>
      <c r="T39" s="36"/>
      <c r="U39" s="26" t="e">
        <f t="shared" si="72"/>
        <v>#VALUE!</v>
      </c>
      <c r="V39" s="1"/>
      <c r="W39" s="30" t="s">
        <v>61</v>
      </c>
      <c r="X39" s="37">
        <v>5</v>
      </c>
      <c r="Y39" s="32">
        <v>7</v>
      </c>
      <c r="Z39" s="33">
        <f t="shared" si="73"/>
        <v>0.78</v>
      </c>
      <c r="AA39" s="21" t="e">
        <f t="shared" si="74"/>
        <v>#VALUE!</v>
      </c>
      <c r="AB39" s="21" t="e">
        <f t="shared" si="75"/>
        <v>#VALUE!</v>
      </c>
      <c r="AC39" s="34"/>
      <c r="AD39" s="34"/>
      <c r="AE39" s="36"/>
      <c r="AF39" s="26" t="e">
        <f t="shared" si="76"/>
        <v>#VALUE!</v>
      </c>
      <c r="AG39" s="1"/>
      <c r="AH39" s="30" t="s">
        <v>61</v>
      </c>
      <c r="AI39" s="37">
        <v>5</v>
      </c>
      <c r="AJ39" s="32">
        <v>7</v>
      </c>
      <c r="AK39" s="33">
        <f t="shared" si="77"/>
        <v>0.78</v>
      </c>
      <c r="AL39" s="21" t="e">
        <f t="shared" si="78"/>
        <v>#VALUE!</v>
      </c>
      <c r="AM39" s="21" t="e">
        <f t="shared" si="79"/>
        <v>#VALUE!</v>
      </c>
      <c r="AN39" s="38"/>
      <c r="AO39" s="38"/>
      <c r="AP39" s="43"/>
      <c r="AQ39" s="26" t="e">
        <f t="shared" si="80"/>
        <v>#VALUE!</v>
      </c>
      <c r="AR39" s="1"/>
      <c r="AS39" s="30" t="s">
        <v>61</v>
      </c>
      <c r="AT39" s="37">
        <v>5</v>
      </c>
      <c r="AU39" s="32">
        <v>7</v>
      </c>
      <c r="AV39" s="33">
        <f t="shared" si="81"/>
        <v>0.78</v>
      </c>
      <c r="AW39" s="21" t="e">
        <f t="shared" si="82"/>
        <v>#VALUE!</v>
      </c>
      <c r="AX39" s="21" t="e">
        <f t="shared" si="83"/>
        <v>#VALUE!</v>
      </c>
      <c r="AY39" s="38"/>
      <c r="AZ39" s="38"/>
      <c r="BA39" s="43"/>
      <c r="BB39" s="26" t="e">
        <f t="shared" si="84"/>
        <v>#VALUE!</v>
      </c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5.75" customHeight="1" x14ac:dyDescent="0.2">
      <c r="A40" s="41" t="s">
        <v>17</v>
      </c>
      <c r="B40" s="37">
        <v>5</v>
      </c>
      <c r="C40" s="32">
        <v>7</v>
      </c>
      <c r="D40" s="33">
        <f t="shared" si="65"/>
        <v>0.78</v>
      </c>
      <c r="E40" s="21">
        <f t="shared" si="66"/>
        <v>0</v>
      </c>
      <c r="F40" s="21">
        <f t="shared" si="67"/>
        <v>0</v>
      </c>
      <c r="G40" s="34"/>
      <c r="H40" s="34"/>
      <c r="I40" s="36"/>
      <c r="J40" s="26" t="e">
        <f t="shared" si="68"/>
        <v>#VALUE!</v>
      </c>
      <c r="K40" s="1"/>
      <c r="L40" s="42" t="s">
        <v>17</v>
      </c>
      <c r="M40" s="37">
        <v>5</v>
      </c>
      <c r="N40" s="32">
        <v>8</v>
      </c>
      <c r="O40" s="33">
        <f t="shared" si="69"/>
        <v>0.81</v>
      </c>
      <c r="P40" s="21" t="e">
        <f t="shared" si="70"/>
        <v>#VALUE!</v>
      </c>
      <c r="Q40" s="21" t="e">
        <f t="shared" si="71"/>
        <v>#VALUE!</v>
      </c>
      <c r="R40" s="34"/>
      <c r="S40" s="34"/>
      <c r="T40" s="36"/>
      <c r="U40" s="26" t="e">
        <f t="shared" si="72"/>
        <v>#VALUE!</v>
      </c>
      <c r="V40" s="1"/>
      <c r="W40" s="42" t="s">
        <v>17</v>
      </c>
      <c r="X40" s="37">
        <v>5</v>
      </c>
      <c r="Y40" s="32">
        <v>8</v>
      </c>
      <c r="Z40" s="33">
        <f t="shared" si="73"/>
        <v>0.81</v>
      </c>
      <c r="AA40" s="21" t="e">
        <f t="shared" si="74"/>
        <v>#VALUE!</v>
      </c>
      <c r="AB40" s="21" t="e">
        <f t="shared" si="75"/>
        <v>#VALUE!</v>
      </c>
      <c r="AC40" s="34"/>
      <c r="AD40" s="34"/>
      <c r="AE40" s="36"/>
      <c r="AF40" s="26" t="e">
        <f t="shared" si="76"/>
        <v>#VALUE!</v>
      </c>
      <c r="AG40" s="1"/>
      <c r="AH40" s="42" t="s">
        <v>17</v>
      </c>
      <c r="AI40" s="37">
        <v>5</v>
      </c>
      <c r="AJ40" s="32">
        <v>8</v>
      </c>
      <c r="AK40" s="33">
        <f t="shared" si="77"/>
        <v>0.81</v>
      </c>
      <c r="AL40" s="21" t="e">
        <f t="shared" si="78"/>
        <v>#VALUE!</v>
      </c>
      <c r="AM40" s="21" t="e">
        <f t="shared" si="79"/>
        <v>#VALUE!</v>
      </c>
      <c r="AN40" s="38"/>
      <c r="AO40" s="38"/>
      <c r="AP40" s="43"/>
      <c r="AQ40" s="26" t="e">
        <f t="shared" si="80"/>
        <v>#VALUE!</v>
      </c>
      <c r="AR40" s="1"/>
      <c r="AS40" s="42" t="s">
        <v>17</v>
      </c>
      <c r="AT40" s="37">
        <v>5</v>
      </c>
      <c r="AU40" s="32">
        <v>8</v>
      </c>
      <c r="AV40" s="33">
        <f t="shared" si="81"/>
        <v>0.81</v>
      </c>
      <c r="AW40" s="21" t="e">
        <f t="shared" si="82"/>
        <v>#VALUE!</v>
      </c>
      <c r="AX40" s="21" t="e">
        <f t="shared" si="83"/>
        <v>#VALUE!</v>
      </c>
      <c r="AY40" s="38"/>
      <c r="AZ40" s="38"/>
      <c r="BA40" s="43"/>
      <c r="BB40" s="26" t="e">
        <f t="shared" si="84"/>
        <v>#VALUE!</v>
      </c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5.75" customHeight="1" x14ac:dyDescent="0.2">
      <c r="A41" s="153"/>
      <c r="B41" s="46">
        <v>5</v>
      </c>
      <c r="C41" s="32">
        <v>7</v>
      </c>
      <c r="D41" s="33">
        <f t="shared" si="65"/>
        <v>0.78</v>
      </c>
      <c r="E41" s="21">
        <f t="shared" si="66"/>
        <v>0</v>
      </c>
      <c r="F41" s="21">
        <f t="shared" si="67"/>
        <v>0</v>
      </c>
      <c r="G41" s="34"/>
      <c r="H41" s="34"/>
      <c r="I41" s="36"/>
      <c r="J41" s="26" t="e">
        <f t="shared" si="68"/>
        <v>#VALUE!</v>
      </c>
      <c r="K41" s="1"/>
      <c r="L41" s="42" t="e">
        <f>AVERAGE(J38,J40,J41)</f>
        <v>#VALUE!</v>
      </c>
      <c r="M41" s="37">
        <v>5</v>
      </c>
      <c r="N41" s="32">
        <v>8</v>
      </c>
      <c r="O41" s="33">
        <f t="shared" si="69"/>
        <v>0.81</v>
      </c>
      <c r="P41" s="21" t="e">
        <f t="shared" si="70"/>
        <v>#VALUE!</v>
      </c>
      <c r="Q41" s="21" t="e">
        <f t="shared" si="71"/>
        <v>#VALUE!</v>
      </c>
      <c r="R41" s="34"/>
      <c r="S41" s="34"/>
      <c r="T41" s="36"/>
      <c r="U41" s="26" t="e">
        <f t="shared" si="72"/>
        <v>#VALUE!</v>
      </c>
      <c r="V41" s="1"/>
      <c r="W41" s="42" t="e">
        <f>AVERAGE(U38,U40,U41)</f>
        <v>#VALUE!</v>
      </c>
      <c r="X41" s="37">
        <v>5</v>
      </c>
      <c r="Y41" s="32">
        <v>9</v>
      </c>
      <c r="Z41" s="33">
        <f t="shared" si="73"/>
        <v>0.84</v>
      </c>
      <c r="AA41" s="21" t="e">
        <f t="shared" si="74"/>
        <v>#VALUE!</v>
      </c>
      <c r="AB41" s="21" t="e">
        <f t="shared" si="75"/>
        <v>#VALUE!</v>
      </c>
      <c r="AC41" s="34"/>
      <c r="AD41" s="34"/>
      <c r="AE41" s="36"/>
      <c r="AF41" s="26" t="e">
        <f t="shared" si="76"/>
        <v>#VALUE!</v>
      </c>
      <c r="AG41" s="1"/>
      <c r="AH41" s="42" t="e">
        <f>AVERAGE(AF38,AF40,AF41)</f>
        <v>#VALUE!</v>
      </c>
      <c r="AI41" s="37">
        <v>5</v>
      </c>
      <c r="AJ41" s="32">
        <v>9</v>
      </c>
      <c r="AK41" s="33">
        <f t="shared" si="77"/>
        <v>0.84</v>
      </c>
      <c r="AL41" s="21" t="e">
        <f t="shared" si="78"/>
        <v>#VALUE!</v>
      </c>
      <c r="AM41" s="21" t="e">
        <f t="shared" si="79"/>
        <v>#VALUE!</v>
      </c>
      <c r="AN41" s="34"/>
      <c r="AO41" s="34"/>
      <c r="AP41" s="52"/>
      <c r="AQ41" s="26" t="e">
        <f t="shared" si="80"/>
        <v>#VALUE!</v>
      </c>
      <c r="AR41" s="1"/>
      <c r="AS41" s="42" t="e">
        <f>AVERAGE(AQ38,AQ40,AQ41)</f>
        <v>#VALUE!</v>
      </c>
      <c r="AT41" s="37">
        <v>5</v>
      </c>
      <c r="AU41" s="32">
        <v>9</v>
      </c>
      <c r="AV41" s="33">
        <f t="shared" si="81"/>
        <v>0.84</v>
      </c>
      <c r="AW41" s="21" t="e">
        <f t="shared" si="82"/>
        <v>#VALUE!</v>
      </c>
      <c r="AX41" s="21" t="e">
        <f t="shared" si="83"/>
        <v>#VALUE!</v>
      </c>
      <c r="AY41" s="34"/>
      <c r="AZ41" s="34"/>
      <c r="BA41" s="52"/>
      <c r="BB41" s="26" t="e">
        <f t="shared" si="84"/>
        <v>#VALUE!</v>
      </c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5.75" customHeight="1" x14ac:dyDescent="0.2">
      <c r="A42" s="48"/>
      <c r="B42" s="49"/>
      <c r="C42" s="50"/>
      <c r="D42" s="33"/>
      <c r="E42" s="50"/>
      <c r="F42" s="50"/>
      <c r="G42" s="34"/>
      <c r="H42" s="34"/>
      <c r="I42" s="36"/>
      <c r="J42" s="26"/>
      <c r="K42" s="1"/>
      <c r="L42" s="51"/>
      <c r="M42" s="49"/>
      <c r="N42" s="50"/>
      <c r="O42" s="33"/>
      <c r="P42" s="50"/>
      <c r="Q42" s="50"/>
      <c r="R42" s="34"/>
      <c r="S42" s="34"/>
      <c r="T42" s="36"/>
      <c r="U42" s="26"/>
      <c r="V42" s="1"/>
      <c r="W42" s="51"/>
      <c r="X42" s="49"/>
      <c r="Y42" s="50"/>
      <c r="Z42" s="33"/>
      <c r="AA42" s="21"/>
      <c r="AB42" s="21"/>
      <c r="AC42" s="34"/>
      <c r="AD42" s="34"/>
      <c r="AE42" s="36"/>
      <c r="AF42" s="26"/>
      <c r="AG42" s="1"/>
      <c r="AH42" s="51"/>
      <c r="AI42" s="37">
        <v>5</v>
      </c>
      <c r="AJ42" s="32">
        <v>8</v>
      </c>
      <c r="AK42" s="33">
        <f t="shared" si="77"/>
        <v>0.81</v>
      </c>
      <c r="AL42" s="21" t="e">
        <f t="shared" si="78"/>
        <v>#VALUE!</v>
      </c>
      <c r="AM42" s="21" t="e">
        <f t="shared" si="79"/>
        <v>#VALUE!</v>
      </c>
      <c r="AN42" s="34"/>
      <c r="AO42" s="34"/>
      <c r="AP42" s="52"/>
      <c r="AQ42" s="26" t="e">
        <f t="shared" si="80"/>
        <v>#VALUE!</v>
      </c>
      <c r="AR42" s="1"/>
      <c r="AS42" s="51"/>
      <c r="AT42" s="37">
        <v>5</v>
      </c>
      <c r="AU42" s="32">
        <v>8</v>
      </c>
      <c r="AV42" s="33">
        <f t="shared" si="81"/>
        <v>0.81</v>
      </c>
      <c r="AW42" s="21" t="e">
        <f t="shared" si="82"/>
        <v>#VALUE!</v>
      </c>
      <c r="AX42" s="21" t="e">
        <f t="shared" si="83"/>
        <v>#VALUE!</v>
      </c>
      <c r="AY42" s="34"/>
      <c r="AZ42" s="34"/>
      <c r="BA42" s="52"/>
      <c r="BB42" s="26" t="e">
        <f t="shared" si="84"/>
        <v>#VALUE!</v>
      </c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5.75" customHeight="1" x14ac:dyDescent="0.2">
      <c r="A43" s="53"/>
      <c r="B43" s="49"/>
      <c r="C43" s="50"/>
      <c r="D43" s="33"/>
      <c r="E43" s="50"/>
      <c r="F43" s="50"/>
      <c r="G43" s="34"/>
      <c r="H43" s="34"/>
      <c r="I43" s="36"/>
      <c r="J43" s="26"/>
      <c r="K43" s="1"/>
      <c r="L43" s="53"/>
      <c r="M43" s="49"/>
      <c r="N43" s="50"/>
      <c r="O43" s="33"/>
      <c r="P43" s="50"/>
      <c r="Q43" s="50"/>
      <c r="R43" s="34"/>
      <c r="S43" s="34"/>
      <c r="T43" s="36"/>
      <c r="U43" s="26"/>
      <c r="V43" s="1"/>
      <c r="W43" s="53"/>
      <c r="X43" s="49"/>
      <c r="Y43" s="50"/>
      <c r="Z43" s="33"/>
      <c r="AA43" s="50"/>
      <c r="AB43" s="50"/>
      <c r="AC43" s="34"/>
      <c r="AD43" s="34"/>
      <c r="AE43" s="36"/>
      <c r="AF43" s="26"/>
      <c r="AG43" s="1"/>
      <c r="AH43" s="53"/>
      <c r="AI43" s="49"/>
      <c r="AJ43" s="50"/>
      <c r="AK43" s="33"/>
      <c r="AL43" s="21"/>
      <c r="AM43" s="21"/>
      <c r="AN43" s="34"/>
      <c r="AO43" s="34"/>
      <c r="AP43" s="52"/>
      <c r="AQ43" s="26"/>
      <c r="AR43" s="1"/>
      <c r="AS43" s="53"/>
      <c r="AT43" s="49"/>
      <c r="AU43" s="50"/>
      <c r="AV43" s="33"/>
      <c r="AW43" s="50"/>
      <c r="AX43" s="50"/>
      <c r="AY43" s="34"/>
      <c r="AZ43" s="34"/>
      <c r="BA43" s="52"/>
      <c r="BB43" s="26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5.75" customHeight="1" x14ac:dyDescent="0.2">
      <c r="A44" s="54"/>
      <c r="B44" s="49"/>
      <c r="C44" s="50"/>
      <c r="D44" s="33"/>
      <c r="E44" s="55"/>
      <c r="F44" s="55"/>
      <c r="G44" s="34"/>
      <c r="H44" s="34"/>
      <c r="I44" s="36"/>
      <c r="J44" s="26"/>
      <c r="K44" s="1"/>
      <c r="L44" s="54"/>
      <c r="M44" s="49"/>
      <c r="N44" s="50"/>
      <c r="O44" s="33"/>
      <c r="P44" s="55"/>
      <c r="Q44" s="55"/>
      <c r="R44" s="34"/>
      <c r="S44" s="34"/>
      <c r="T44" s="36"/>
      <c r="U44" s="26"/>
      <c r="V44" s="1"/>
      <c r="W44" s="54"/>
      <c r="X44" s="49"/>
      <c r="Y44" s="50"/>
      <c r="Z44" s="33"/>
      <c r="AA44" s="55"/>
      <c r="AB44" s="55"/>
      <c r="AC44" s="34"/>
      <c r="AD44" s="34"/>
      <c r="AE44" s="36"/>
      <c r="AF44" s="26"/>
      <c r="AG44" s="1"/>
      <c r="AH44" s="54"/>
      <c r="AI44" s="49"/>
      <c r="AJ44" s="50"/>
      <c r="AK44" s="33"/>
      <c r="AL44" s="55"/>
      <c r="AM44" s="55"/>
      <c r="AN44" s="34"/>
      <c r="AO44" s="34"/>
      <c r="AP44" s="52"/>
      <c r="AQ44" s="26"/>
      <c r="AR44" s="1"/>
      <c r="AS44" s="54"/>
      <c r="AT44" s="49"/>
      <c r="AU44" s="50"/>
      <c r="AV44" s="33"/>
      <c r="AW44" s="55"/>
      <c r="AX44" s="55"/>
      <c r="AY44" s="34"/>
      <c r="AZ44" s="34"/>
      <c r="BA44" s="52"/>
      <c r="BB44" s="26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.75" customHeight="1" x14ac:dyDescent="0.2">
      <c r="A45" s="59"/>
      <c r="B45" s="60">
        <v>7</v>
      </c>
      <c r="C45" s="61">
        <v>6</v>
      </c>
      <c r="D45" s="62">
        <f t="shared" ref="D45:D48" si="85">ROUND(IF(COUNT(B45,C45)=2, 1.031*EXP(-0.035*(B45+10-C45)), ""), 2)</f>
        <v>0.7</v>
      </c>
      <c r="E45" s="63">
        <f t="shared" ref="E45:E48" si="86">2.5*ROUND(((0.98*($A$48*D45))/2.5), 0)</f>
        <v>0</v>
      </c>
      <c r="F45" s="63">
        <f t="shared" ref="F45:F48" si="87">2.5*ROUND(((1.02*($A$48*D45))/2.5), 0)</f>
        <v>0</v>
      </c>
      <c r="G45" s="64"/>
      <c r="H45" s="65"/>
      <c r="I45" s="88"/>
      <c r="J45" s="26" t="e">
        <f t="shared" ref="J45:J48" si="88">ROUND(G45/(ROUND(IF(COUNT(H45,I45)=2, 1.031*EXP(-0.035*(H45+10-I45)), ""), 2)),1)</f>
        <v>#VALUE!</v>
      </c>
      <c r="K45" s="1"/>
      <c r="L45" s="59"/>
      <c r="M45" s="60">
        <v>7</v>
      </c>
      <c r="N45" s="61">
        <v>6</v>
      </c>
      <c r="O45" s="62">
        <f t="shared" ref="O45:O48" si="89">ROUND(IF(COUNT(M45,N45)=2, 1.031*EXP(-0.035*(M45+10-N45)), ""), 2)</f>
        <v>0.7</v>
      </c>
      <c r="P45" s="63" t="e">
        <f t="shared" ref="P45:P48" si="90">2.5*ROUND(((0.98*($L$48*O45))/2.5), 0)</f>
        <v>#VALUE!</v>
      </c>
      <c r="Q45" s="63" t="e">
        <f t="shared" ref="Q45:Q48" si="91">2.5*ROUND(((1.02*($L$48*O45))/2.5), 0)</f>
        <v>#VALUE!</v>
      </c>
      <c r="R45" s="64"/>
      <c r="S45" s="65"/>
      <c r="T45" s="88"/>
      <c r="U45" s="26" t="e">
        <f t="shared" ref="U45:U48" si="92">ROUND(R45/(ROUND(IF(COUNT(S45,T45)=2, 1.031*EXP(-0.035*(S45+10-T45)), ""), 2)),1)</f>
        <v>#VALUE!</v>
      </c>
      <c r="V45" s="1"/>
      <c r="W45" s="59"/>
      <c r="X45" s="60">
        <v>7</v>
      </c>
      <c r="Y45" s="61">
        <v>6</v>
      </c>
      <c r="Z45" s="62">
        <f t="shared" ref="Z45:Z49" si="93">ROUND(IF(COUNT(X45,Y45)=2, 1.031*EXP(-0.035*(X45+10-Y45)), ""), 2)</f>
        <v>0.7</v>
      </c>
      <c r="AA45" s="63" t="e">
        <f t="shared" ref="AA45:AA49" si="94">2.5*ROUND(((0.98*($W$48*Z45))/2.5), 0)</f>
        <v>#VALUE!</v>
      </c>
      <c r="AB45" s="63" t="e">
        <f t="shared" ref="AB45:AB49" si="95">2.5*ROUND(((1.02*($W$48*Z45))/2.5), 0)</f>
        <v>#VALUE!</v>
      </c>
      <c r="AC45" s="64"/>
      <c r="AD45" s="65"/>
      <c r="AE45" s="88"/>
      <c r="AF45" s="26" t="e">
        <f t="shared" ref="AF45:AF48" si="96">ROUND(AC45/(ROUND(IF(COUNT(AD45,AE45)=2, 1.031*EXP(-0.035*(AD45+10-AE45)), ""), 2)),1)</f>
        <v>#VALUE!</v>
      </c>
      <c r="AG45" s="1"/>
      <c r="AH45" s="59"/>
      <c r="AI45" s="60">
        <v>7</v>
      </c>
      <c r="AJ45" s="61">
        <v>6</v>
      </c>
      <c r="AK45" s="62">
        <f t="shared" ref="AK45:AK48" si="97">ROUND(IF(COUNT(AI45,AJ45)=2, 1.031*EXP(-0.035*(AI45+10-AJ45)), ""), 2)</f>
        <v>0.7</v>
      </c>
      <c r="AL45" s="63" t="e">
        <f t="shared" ref="AL45:AL48" si="98">2.5*ROUND(((0.98*($AH$48*AK45))/2.5), 0)</f>
        <v>#VALUE!</v>
      </c>
      <c r="AM45" s="63" t="e">
        <f t="shared" ref="AM45:AM48" si="99">2.5*ROUND(((1.02*($AH$48*AK45))/2.5), 0)</f>
        <v>#VALUE!</v>
      </c>
      <c r="AN45" s="64"/>
      <c r="AO45" s="65"/>
      <c r="AP45" s="90"/>
      <c r="AQ45" s="26" t="e">
        <f t="shared" ref="AQ45:AQ48" si="100">ROUND(AN45/(ROUND(IF(COUNT(AO45,AP45)=2, 1.031*EXP(-0.035*(AO45+10-AP45)), ""), 2)),1)</f>
        <v>#VALUE!</v>
      </c>
      <c r="AR45" s="1"/>
      <c r="AS45" s="59"/>
      <c r="AT45" s="60">
        <v>7</v>
      </c>
      <c r="AU45" s="61">
        <v>6</v>
      </c>
      <c r="AV45" s="62">
        <f t="shared" ref="AV45:AV48" si="101">ROUND(IF(COUNT(AT45,AU45)=2, 1.031*EXP(-0.035*(AT45+10-AU45)), ""), 2)</f>
        <v>0.7</v>
      </c>
      <c r="AW45" s="63" t="e">
        <f t="shared" ref="AW45:AW48" si="102">2.5*ROUND(((0.98*($AH$48*AV45))/2.5), 0)</f>
        <v>#VALUE!</v>
      </c>
      <c r="AX45" s="63" t="e">
        <f t="shared" ref="AX45:AX48" si="103">2.5*ROUND(((1.02*($AH$48*AV45))/2.5), 0)</f>
        <v>#VALUE!</v>
      </c>
      <c r="AY45" s="64"/>
      <c r="AZ45" s="65"/>
      <c r="BA45" s="90"/>
      <c r="BB45" s="26" t="e">
        <f t="shared" ref="BB45:BB48" si="104">ROUND(AY45/(ROUND(IF(COUNT(AZ45,BA45)=2, 1.031*EXP(-0.035*(AZ45+10-BA45)), ""), 2)),1)</f>
        <v>#VALUE!</v>
      </c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5.75" customHeight="1" x14ac:dyDescent="0.2">
      <c r="A46" s="30" t="s">
        <v>76</v>
      </c>
      <c r="B46" s="37">
        <v>7</v>
      </c>
      <c r="C46" s="32">
        <v>7</v>
      </c>
      <c r="D46" s="71">
        <f t="shared" si="85"/>
        <v>0.73</v>
      </c>
      <c r="E46" s="72">
        <f t="shared" si="86"/>
        <v>0</v>
      </c>
      <c r="F46" s="72">
        <f t="shared" si="87"/>
        <v>0</v>
      </c>
      <c r="G46" s="73"/>
      <c r="H46" s="34"/>
      <c r="I46" s="36"/>
      <c r="J46" s="26" t="e">
        <f t="shared" si="88"/>
        <v>#VALUE!</v>
      </c>
      <c r="K46" s="1"/>
      <c r="L46" s="30" t="s">
        <v>76</v>
      </c>
      <c r="M46" s="37">
        <v>7</v>
      </c>
      <c r="N46" s="32">
        <v>7</v>
      </c>
      <c r="O46" s="71">
        <f t="shared" si="89"/>
        <v>0.73</v>
      </c>
      <c r="P46" s="72" t="e">
        <f t="shared" si="90"/>
        <v>#VALUE!</v>
      </c>
      <c r="Q46" s="72" t="e">
        <f t="shared" si="91"/>
        <v>#VALUE!</v>
      </c>
      <c r="R46" s="73"/>
      <c r="S46" s="34"/>
      <c r="T46" s="36"/>
      <c r="U46" s="26" t="e">
        <f t="shared" si="92"/>
        <v>#VALUE!</v>
      </c>
      <c r="V46" s="1"/>
      <c r="W46" s="30" t="s">
        <v>76</v>
      </c>
      <c r="X46" s="37">
        <v>7</v>
      </c>
      <c r="Y46" s="32">
        <v>7</v>
      </c>
      <c r="Z46" s="71">
        <f t="shared" si="93"/>
        <v>0.73</v>
      </c>
      <c r="AA46" s="72" t="e">
        <f t="shared" si="94"/>
        <v>#VALUE!</v>
      </c>
      <c r="AB46" s="72" t="e">
        <f t="shared" si="95"/>
        <v>#VALUE!</v>
      </c>
      <c r="AC46" s="73"/>
      <c r="AD46" s="34"/>
      <c r="AE46" s="36"/>
      <c r="AF46" s="26" t="e">
        <f t="shared" si="96"/>
        <v>#VALUE!</v>
      </c>
      <c r="AG46" s="1"/>
      <c r="AH46" s="30" t="s">
        <v>76</v>
      </c>
      <c r="AI46" s="37">
        <v>7</v>
      </c>
      <c r="AJ46" s="32">
        <v>7</v>
      </c>
      <c r="AK46" s="71">
        <f t="shared" si="97"/>
        <v>0.73</v>
      </c>
      <c r="AL46" s="72" t="e">
        <f t="shared" si="98"/>
        <v>#VALUE!</v>
      </c>
      <c r="AM46" s="72" t="e">
        <f t="shared" si="99"/>
        <v>#VALUE!</v>
      </c>
      <c r="AN46" s="73"/>
      <c r="AO46" s="34"/>
      <c r="AP46" s="52"/>
      <c r="AQ46" s="26" t="e">
        <f t="shared" si="100"/>
        <v>#VALUE!</v>
      </c>
      <c r="AR46" s="1"/>
      <c r="AS46" s="30" t="s">
        <v>76</v>
      </c>
      <c r="AT46" s="37">
        <v>7</v>
      </c>
      <c r="AU46" s="32">
        <v>7</v>
      </c>
      <c r="AV46" s="71">
        <f t="shared" si="101"/>
        <v>0.73</v>
      </c>
      <c r="AW46" s="72" t="e">
        <f t="shared" si="102"/>
        <v>#VALUE!</v>
      </c>
      <c r="AX46" s="72" t="e">
        <f t="shared" si="103"/>
        <v>#VALUE!</v>
      </c>
      <c r="AY46" s="73"/>
      <c r="AZ46" s="34"/>
      <c r="BA46" s="52"/>
      <c r="BB46" s="26" t="e">
        <f t="shared" si="104"/>
        <v>#VALUE!</v>
      </c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5.75" customHeight="1" x14ac:dyDescent="0.2">
      <c r="A47" s="41" t="s">
        <v>17</v>
      </c>
      <c r="B47" s="37">
        <v>7</v>
      </c>
      <c r="C47" s="32">
        <v>7</v>
      </c>
      <c r="D47" s="71">
        <f t="shared" si="85"/>
        <v>0.73</v>
      </c>
      <c r="E47" s="72">
        <f t="shared" si="86"/>
        <v>0</v>
      </c>
      <c r="F47" s="72">
        <f t="shared" si="87"/>
        <v>0</v>
      </c>
      <c r="G47" s="73"/>
      <c r="H47" s="34"/>
      <c r="I47" s="36"/>
      <c r="J47" s="26" t="e">
        <f t="shared" si="88"/>
        <v>#VALUE!</v>
      </c>
      <c r="K47" s="1"/>
      <c r="L47" s="42" t="s">
        <v>17</v>
      </c>
      <c r="M47" s="37">
        <v>7</v>
      </c>
      <c r="N47" s="32">
        <v>8</v>
      </c>
      <c r="O47" s="71">
        <f t="shared" si="89"/>
        <v>0.75</v>
      </c>
      <c r="P47" s="72" t="e">
        <f t="shared" si="90"/>
        <v>#VALUE!</v>
      </c>
      <c r="Q47" s="72" t="e">
        <f t="shared" si="91"/>
        <v>#VALUE!</v>
      </c>
      <c r="R47" s="73"/>
      <c r="S47" s="34"/>
      <c r="T47" s="36"/>
      <c r="U47" s="26" t="e">
        <f t="shared" si="92"/>
        <v>#VALUE!</v>
      </c>
      <c r="V47" s="1"/>
      <c r="W47" s="42" t="s">
        <v>17</v>
      </c>
      <c r="X47" s="37">
        <v>7</v>
      </c>
      <c r="Y47" s="32">
        <v>8</v>
      </c>
      <c r="Z47" s="71">
        <f t="shared" si="93"/>
        <v>0.75</v>
      </c>
      <c r="AA47" s="72" t="e">
        <f t="shared" si="94"/>
        <v>#VALUE!</v>
      </c>
      <c r="AB47" s="72" t="e">
        <f t="shared" si="95"/>
        <v>#VALUE!</v>
      </c>
      <c r="AC47" s="73"/>
      <c r="AD47" s="34"/>
      <c r="AE47" s="36"/>
      <c r="AF47" s="26" t="e">
        <f t="shared" si="96"/>
        <v>#VALUE!</v>
      </c>
      <c r="AG47" s="1"/>
      <c r="AH47" s="42" t="s">
        <v>17</v>
      </c>
      <c r="AI47" s="37">
        <v>7</v>
      </c>
      <c r="AJ47" s="32">
        <v>8</v>
      </c>
      <c r="AK47" s="71">
        <f t="shared" si="97"/>
        <v>0.75</v>
      </c>
      <c r="AL47" s="72" t="e">
        <f t="shared" si="98"/>
        <v>#VALUE!</v>
      </c>
      <c r="AM47" s="72" t="e">
        <f t="shared" si="99"/>
        <v>#VALUE!</v>
      </c>
      <c r="AN47" s="73"/>
      <c r="AO47" s="34"/>
      <c r="AP47" s="52"/>
      <c r="AQ47" s="26" t="e">
        <f t="shared" si="100"/>
        <v>#VALUE!</v>
      </c>
      <c r="AR47" s="1"/>
      <c r="AS47" s="42" t="s">
        <v>17</v>
      </c>
      <c r="AT47" s="37">
        <v>7</v>
      </c>
      <c r="AU47" s="32">
        <v>8</v>
      </c>
      <c r="AV47" s="71">
        <f t="shared" si="101"/>
        <v>0.75</v>
      </c>
      <c r="AW47" s="72" t="e">
        <f t="shared" si="102"/>
        <v>#VALUE!</v>
      </c>
      <c r="AX47" s="72" t="e">
        <f t="shared" si="103"/>
        <v>#VALUE!</v>
      </c>
      <c r="AY47" s="73"/>
      <c r="AZ47" s="34"/>
      <c r="BA47" s="52"/>
      <c r="BB47" s="26" t="e">
        <f t="shared" si="104"/>
        <v>#VALUE!</v>
      </c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5.75" customHeight="1" x14ac:dyDescent="0.2">
      <c r="A48" s="153"/>
      <c r="B48" s="46">
        <v>7</v>
      </c>
      <c r="C48" s="32">
        <v>7</v>
      </c>
      <c r="D48" s="71">
        <f t="shared" si="85"/>
        <v>0.73</v>
      </c>
      <c r="E48" s="72">
        <f t="shared" si="86"/>
        <v>0</v>
      </c>
      <c r="F48" s="72">
        <f t="shared" si="87"/>
        <v>0</v>
      </c>
      <c r="G48" s="73"/>
      <c r="H48" s="34"/>
      <c r="I48" s="36"/>
      <c r="J48" s="26" t="e">
        <f t="shared" si="88"/>
        <v>#VALUE!</v>
      </c>
      <c r="K48" s="1"/>
      <c r="L48" s="42" t="e">
        <f>AVERAGE(J45,J47,J48)</f>
        <v>#VALUE!</v>
      </c>
      <c r="M48" s="37">
        <v>7</v>
      </c>
      <c r="N48" s="32">
        <v>8</v>
      </c>
      <c r="O48" s="71">
        <f t="shared" si="89"/>
        <v>0.75</v>
      </c>
      <c r="P48" s="72" t="e">
        <f t="shared" si="90"/>
        <v>#VALUE!</v>
      </c>
      <c r="Q48" s="72" t="e">
        <f t="shared" si="91"/>
        <v>#VALUE!</v>
      </c>
      <c r="R48" s="73"/>
      <c r="S48" s="34"/>
      <c r="T48" s="36"/>
      <c r="U48" s="26" t="e">
        <f t="shared" si="92"/>
        <v>#VALUE!</v>
      </c>
      <c r="V48" s="1"/>
      <c r="W48" s="42" t="e">
        <f>AVERAGE(U45,U47,U48)</f>
        <v>#VALUE!</v>
      </c>
      <c r="X48" s="37">
        <v>7</v>
      </c>
      <c r="Y48" s="32">
        <v>8</v>
      </c>
      <c r="Z48" s="71">
        <f t="shared" si="93"/>
        <v>0.75</v>
      </c>
      <c r="AA48" s="72" t="e">
        <f t="shared" si="94"/>
        <v>#VALUE!</v>
      </c>
      <c r="AB48" s="72" t="e">
        <f t="shared" si="95"/>
        <v>#VALUE!</v>
      </c>
      <c r="AC48" s="73"/>
      <c r="AD48" s="34"/>
      <c r="AE48" s="36"/>
      <c r="AF48" s="26" t="e">
        <f t="shared" si="96"/>
        <v>#VALUE!</v>
      </c>
      <c r="AG48" s="1"/>
      <c r="AH48" s="42" t="e">
        <f>AVERAGE(AF45,AF47,AF48)</f>
        <v>#VALUE!</v>
      </c>
      <c r="AI48" s="37">
        <v>7</v>
      </c>
      <c r="AJ48" s="32">
        <v>8</v>
      </c>
      <c r="AK48" s="71">
        <f t="shared" si="97"/>
        <v>0.75</v>
      </c>
      <c r="AL48" s="72" t="e">
        <f t="shared" si="98"/>
        <v>#VALUE!</v>
      </c>
      <c r="AM48" s="72" t="e">
        <f t="shared" si="99"/>
        <v>#VALUE!</v>
      </c>
      <c r="AN48" s="73"/>
      <c r="AO48" s="34"/>
      <c r="AP48" s="52"/>
      <c r="AQ48" s="26" t="e">
        <f t="shared" si="100"/>
        <v>#VALUE!</v>
      </c>
      <c r="AR48" s="1"/>
      <c r="AS48" s="42" t="e">
        <f>AVERAGE(AQ45,AQ47,AQ48)</f>
        <v>#VALUE!</v>
      </c>
      <c r="AT48" s="37">
        <v>7</v>
      </c>
      <c r="AU48" s="32">
        <v>8</v>
      </c>
      <c r="AV48" s="71">
        <f t="shared" si="101"/>
        <v>0.75</v>
      </c>
      <c r="AW48" s="72" t="e">
        <f t="shared" si="102"/>
        <v>#VALUE!</v>
      </c>
      <c r="AX48" s="72" t="e">
        <f t="shared" si="103"/>
        <v>#VALUE!</v>
      </c>
      <c r="AY48" s="73"/>
      <c r="AZ48" s="34"/>
      <c r="BA48" s="52"/>
      <c r="BB48" s="26" t="e">
        <f t="shared" si="104"/>
        <v>#VALUE!</v>
      </c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5.75" customHeight="1" x14ac:dyDescent="0.2">
      <c r="A49" s="131"/>
      <c r="B49" s="49"/>
      <c r="C49" s="50"/>
      <c r="D49" s="33"/>
      <c r="E49" s="21"/>
      <c r="F49" s="21"/>
      <c r="G49" s="34"/>
      <c r="H49" s="34"/>
      <c r="I49" s="36"/>
      <c r="J49" s="26"/>
      <c r="K49" s="1"/>
      <c r="L49" s="53"/>
      <c r="M49" s="49"/>
      <c r="N49" s="50"/>
      <c r="O49" s="33"/>
      <c r="P49" s="21"/>
      <c r="Q49" s="21"/>
      <c r="R49" s="34"/>
      <c r="S49" s="34"/>
      <c r="T49" s="36"/>
      <c r="U49" s="26"/>
      <c r="V49" s="1"/>
      <c r="W49" s="53"/>
      <c r="X49" s="49"/>
      <c r="Y49" s="50"/>
      <c r="Z49" s="71" t="e">
        <f t="shared" si="93"/>
        <v>#VALUE!</v>
      </c>
      <c r="AA49" s="72" t="e">
        <f t="shared" si="94"/>
        <v>#VALUE!</v>
      </c>
      <c r="AB49" s="72" t="e">
        <f t="shared" si="95"/>
        <v>#VALUE!</v>
      </c>
      <c r="AC49" s="34"/>
      <c r="AD49" s="34"/>
      <c r="AE49" s="36"/>
      <c r="AF49" s="26"/>
      <c r="AG49" s="1"/>
      <c r="AH49" s="53"/>
      <c r="AI49" s="49"/>
      <c r="AJ49" s="50"/>
      <c r="AK49" s="71"/>
      <c r="AL49" s="72"/>
      <c r="AM49" s="72"/>
      <c r="AN49" s="34"/>
      <c r="AO49" s="34"/>
      <c r="AP49" s="52"/>
      <c r="AQ49" s="26"/>
      <c r="AR49" s="1"/>
      <c r="AS49" s="53"/>
      <c r="AT49" s="49"/>
      <c r="AU49" s="50"/>
      <c r="AV49" s="71"/>
      <c r="AW49" s="72"/>
      <c r="AX49" s="72"/>
      <c r="AY49" s="34"/>
      <c r="AZ49" s="34"/>
      <c r="BA49" s="52"/>
      <c r="BB49" s="26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5.75" customHeight="1" x14ac:dyDescent="0.2">
      <c r="A50" s="51"/>
      <c r="B50" s="49"/>
      <c r="C50" s="50"/>
      <c r="D50" s="33"/>
      <c r="E50" s="55"/>
      <c r="F50" s="55"/>
      <c r="G50" s="34"/>
      <c r="H50" s="34"/>
      <c r="I50" s="36"/>
      <c r="J50" s="26"/>
      <c r="K50" s="1"/>
      <c r="L50" s="51"/>
      <c r="M50" s="49"/>
      <c r="N50" s="50"/>
      <c r="O50" s="33"/>
      <c r="P50" s="55"/>
      <c r="Q50" s="55"/>
      <c r="R50" s="34"/>
      <c r="S50" s="34"/>
      <c r="T50" s="36"/>
      <c r="U50" s="26"/>
      <c r="V50" s="1"/>
      <c r="W50" s="51"/>
      <c r="X50" s="49"/>
      <c r="Y50" s="50"/>
      <c r="Z50" s="33"/>
      <c r="AA50" s="55"/>
      <c r="AB50" s="55"/>
      <c r="AC50" s="34"/>
      <c r="AD50" s="34"/>
      <c r="AE50" s="36"/>
      <c r="AF50" s="26"/>
      <c r="AG50" s="1"/>
      <c r="AH50" s="51"/>
      <c r="AI50" s="49"/>
      <c r="AJ50" s="50"/>
      <c r="AK50" s="33"/>
      <c r="AL50" s="55"/>
      <c r="AM50" s="55"/>
      <c r="AN50" s="34"/>
      <c r="AO50" s="34"/>
      <c r="AP50" s="52"/>
      <c r="AQ50" s="26"/>
      <c r="AR50" s="1"/>
      <c r="AS50" s="51"/>
      <c r="AT50" s="49"/>
      <c r="AU50" s="50"/>
      <c r="AV50" s="33"/>
      <c r="AW50" s="55"/>
      <c r="AX50" s="55"/>
      <c r="AY50" s="34"/>
      <c r="AZ50" s="34"/>
      <c r="BA50" s="52"/>
      <c r="BB50" s="26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5.75" customHeight="1" x14ac:dyDescent="0.2">
      <c r="A51" s="59"/>
      <c r="B51" s="60">
        <v>9</v>
      </c>
      <c r="C51" s="61">
        <v>6</v>
      </c>
      <c r="D51" s="62">
        <f t="shared" ref="D51:D53" si="105">ROUND(IF(COUNT(B51,C51)=2, 1.031*EXP(-0.035*(B51+10-C51)), ""), 2)</f>
        <v>0.65</v>
      </c>
      <c r="E51" s="63">
        <f t="shared" ref="E51:E53" si="106">2.5*ROUND(((0.98*($A$54*D51))/2.5), 0)</f>
        <v>0</v>
      </c>
      <c r="F51" s="63">
        <f>2.5*ROUND(((1.02*($A$54*D51))/2.5), 0)</f>
        <v>0</v>
      </c>
      <c r="G51" s="64"/>
      <c r="H51" s="65"/>
      <c r="I51" s="88"/>
      <c r="J51" s="26" t="e">
        <f t="shared" ref="J51:J53" si="107">ROUND(G51/(ROUND(IF(COUNT(H51,I51)=2, 1.031*EXP(-0.035*(H51+10-I51)), ""), 2)),1)</f>
        <v>#VALUE!</v>
      </c>
      <c r="K51" s="1"/>
      <c r="L51" s="59"/>
      <c r="M51" s="60">
        <v>9</v>
      </c>
      <c r="N51" s="61">
        <v>6</v>
      </c>
      <c r="O51" s="62">
        <f t="shared" ref="O51:O54" si="108">ROUND(IF(COUNT(M51,N51)=2, 1.031*EXP(-0.035*(M51+10-N51)), ""), 2)</f>
        <v>0.65</v>
      </c>
      <c r="P51" s="63" t="e">
        <f t="shared" ref="P51:P54" si="109">2.5*ROUND(((0.98*($L$54*O51))/2.5), 0)</f>
        <v>#VALUE!</v>
      </c>
      <c r="Q51" s="63" t="e">
        <f t="shared" ref="Q51:Q54" si="110">2.5*ROUND(((1.02*($L$54*O51))/2.5), 0)</f>
        <v>#VALUE!</v>
      </c>
      <c r="R51" s="64"/>
      <c r="S51" s="65"/>
      <c r="T51" s="88"/>
      <c r="U51" s="26" t="e">
        <f t="shared" ref="U51:U54" si="111">ROUND(R51/(ROUND(IF(COUNT(S51,T51)=2, 1.031*EXP(-0.035*(S51+10-T51)), ""), 2)),1)</f>
        <v>#VALUE!</v>
      </c>
      <c r="V51" s="1"/>
      <c r="W51" s="59"/>
      <c r="X51" s="60">
        <v>9</v>
      </c>
      <c r="Y51" s="61">
        <v>6</v>
      </c>
      <c r="Z51" s="62">
        <f t="shared" ref="Z51:Z54" si="112">ROUND(IF(COUNT(X51,Y51)=2, 1.031*EXP(-0.035*(X51+10-Y51)), ""), 2)</f>
        <v>0.65</v>
      </c>
      <c r="AA51" s="63" t="e">
        <f t="shared" ref="AA51:AA54" si="113">2.5*ROUND(((0.98*($W$54*Z51))/2.5), 0)</f>
        <v>#VALUE!</v>
      </c>
      <c r="AB51" s="63" t="e">
        <f t="shared" ref="AB51:AB54" si="114">2.5*ROUND(((1.02*($W$54*Z51))/2.5), 0)</f>
        <v>#VALUE!</v>
      </c>
      <c r="AC51" s="64"/>
      <c r="AD51" s="65"/>
      <c r="AE51" s="88"/>
      <c r="AF51" s="26" t="e">
        <f t="shared" ref="AF51:AF54" si="115">ROUND(AC51/(ROUND(IF(COUNT(AD51,AE51)=2, 1.031*EXP(-0.035*(AD51+10-AE51)), ""), 2)),1)</f>
        <v>#VALUE!</v>
      </c>
      <c r="AG51" s="1"/>
      <c r="AH51" s="59"/>
      <c r="AI51" s="60">
        <v>9</v>
      </c>
      <c r="AJ51" s="61">
        <v>6</v>
      </c>
      <c r="AK51" s="62">
        <f t="shared" ref="AK51:AK54" si="116">ROUND(IF(COUNT(AI51,AJ51)=2, 1.031*EXP(-0.035*(AI51+10-AJ51)), ""), 2)</f>
        <v>0.65</v>
      </c>
      <c r="AL51" s="63" t="e">
        <f t="shared" ref="AL51:AL54" si="117">2.5*ROUND(((0.98*($AH$54*AK51))/2.5), 0)</f>
        <v>#VALUE!</v>
      </c>
      <c r="AM51" s="63" t="e">
        <f t="shared" ref="AM51:AM54" si="118">2.5*ROUND(((1.02*($AH$54*AK51))/2.5), 0)</f>
        <v>#VALUE!</v>
      </c>
      <c r="AN51" s="64"/>
      <c r="AO51" s="65"/>
      <c r="AP51" s="90"/>
      <c r="AQ51" s="26" t="e">
        <f t="shared" ref="AQ51:AQ54" si="119">ROUND(AN51/(ROUND(IF(COUNT(AO51,AP51)=2, 1.031*EXP(-0.035*(AO51+10-AP51)), ""), 2)),1)</f>
        <v>#VALUE!</v>
      </c>
      <c r="AR51" s="1"/>
      <c r="AS51" s="59"/>
      <c r="AT51" s="60">
        <v>9</v>
      </c>
      <c r="AU51" s="61">
        <v>6</v>
      </c>
      <c r="AV51" s="62">
        <f t="shared" ref="AV51:AV54" si="120">ROUND(IF(COUNT(AT51,AU51)=2, 1.031*EXP(-0.035*(AT51+10-AU51)), ""), 2)</f>
        <v>0.65</v>
      </c>
      <c r="AW51" s="63" t="e">
        <f t="shared" ref="AW51:AW54" si="121">2.5*ROUND(((0.98*($AH$54*AV51))/2.5), 0)</f>
        <v>#VALUE!</v>
      </c>
      <c r="AX51" s="63" t="e">
        <f t="shared" ref="AX51:AX54" si="122">2.5*ROUND(((1.02*($AH$54*AV51))/2.5), 0)</f>
        <v>#VALUE!</v>
      </c>
      <c r="AY51" s="64"/>
      <c r="AZ51" s="65"/>
      <c r="BA51" s="90"/>
      <c r="BB51" s="26" t="e">
        <f t="shared" ref="BB51:BB54" si="123">ROUND(AY51/(ROUND(IF(COUNT(AZ51,BA51)=2, 1.031*EXP(-0.035*(AZ51+10-BA51)), ""), 2)),1)</f>
        <v>#VALUE!</v>
      </c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5.75" customHeight="1" x14ac:dyDescent="0.2">
      <c r="A52" s="30" t="s">
        <v>38</v>
      </c>
      <c r="B52" s="37">
        <v>9</v>
      </c>
      <c r="C52" s="32">
        <v>6</v>
      </c>
      <c r="D52" s="71">
        <f t="shared" si="105"/>
        <v>0.65</v>
      </c>
      <c r="E52" s="72">
        <f t="shared" si="106"/>
        <v>0</v>
      </c>
      <c r="F52" s="72">
        <f t="shared" ref="F52:F53" si="124">2.5*ROUND(((1.02*($A$23*D52))/2.5), 0)</f>
        <v>0</v>
      </c>
      <c r="G52" s="73"/>
      <c r="H52" s="34"/>
      <c r="I52" s="36"/>
      <c r="J52" s="26" t="e">
        <f t="shared" si="107"/>
        <v>#VALUE!</v>
      </c>
      <c r="K52" s="1"/>
      <c r="L52" s="30" t="s">
        <v>38</v>
      </c>
      <c r="M52" s="37">
        <v>9</v>
      </c>
      <c r="N52" s="32">
        <v>7</v>
      </c>
      <c r="O52" s="71">
        <f t="shared" si="108"/>
        <v>0.68</v>
      </c>
      <c r="P52" s="72" t="e">
        <f t="shared" si="109"/>
        <v>#VALUE!</v>
      </c>
      <c r="Q52" s="72" t="e">
        <f t="shared" si="110"/>
        <v>#VALUE!</v>
      </c>
      <c r="R52" s="73"/>
      <c r="S52" s="34"/>
      <c r="T52" s="36"/>
      <c r="U52" s="26" t="e">
        <f t="shared" si="111"/>
        <v>#VALUE!</v>
      </c>
      <c r="V52" s="1"/>
      <c r="W52" s="30" t="s">
        <v>38</v>
      </c>
      <c r="X52" s="37">
        <v>9</v>
      </c>
      <c r="Y52" s="32">
        <v>7</v>
      </c>
      <c r="Z52" s="71">
        <f t="shared" si="112"/>
        <v>0.68</v>
      </c>
      <c r="AA52" s="72" t="e">
        <f t="shared" si="113"/>
        <v>#VALUE!</v>
      </c>
      <c r="AB52" s="72" t="e">
        <f t="shared" si="114"/>
        <v>#VALUE!</v>
      </c>
      <c r="AC52" s="73"/>
      <c r="AD52" s="34"/>
      <c r="AE52" s="36"/>
      <c r="AF52" s="26" t="e">
        <f t="shared" si="115"/>
        <v>#VALUE!</v>
      </c>
      <c r="AG52" s="1"/>
      <c r="AH52" s="30" t="s">
        <v>38</v>
      </c>
      <c r="AI52" s="37">
        <v>9</v>
      </c>
      <c r="AJ52" s="32">
        <v>7</v>
      </c>
      <c r="AK52" s="71">
        <f t="shared" si="116"/>
        <v>0.68</v>
      </c>
      <c r="AL52" s="72" t="e">
        <f t="shared" si="117"/>
        <v>#VALUE!</v>
      </c>
      <c r="AM52" s="72" t="e">
        <f t="shared" si="118"/>
        <v>#VALUE!</v>
      </c>
      <c r="AN52" s="73"/>
      <c r="AO52" s="34"/>
      <c r="AP52" s="52"/>
      <c r="AQ52" s="26" t="e">
        <f t="shared" si="119"/>
        <v>#VALUE!</v>
      </c>
      <c r="AR52" s="1"/>
      <c r="AS52" s="30" t="s">
        <v>38</v>
      </c>
      <c r="AT52" s="37">
        <v>9</v>
      </c>
      <c r="AU52" s="32">
        <v>7</v>
      </c>
      <c r="AV52" s="71">
        <f t="shared" si="120"/>
        <v>0.68</v>
      </c>
      <c r="AW52" s="72" t="e">
        <f t="shared" si="121"/>
        <v>#VALUE!</v>
      </c>
      <c r="AX52" s="72" t="e">
        <f t="shared" si="122"/>
        <v>#VALUE!</v>
      </c>
      <c r="AY52" s="73"/>
      <c r="AZ52" s="34"/>
      <c r="BA52" s="52"/>
      <c r="BB52" s="26" t="e">
        <f t="shared" si="123"/>
        <v>#VALUE!</v>
      </c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5.75" customHeight="1" x14ac:dyDescent="0.2">
      <c r="A53" s="41" t="s">
        <v>17</v>
      </c>
      <c r="B53" s="37">
        <v>9</v>
      </c>
      <c r="C53" s="32">
        <v>6</v>
      </c>
      <c r="D53" s="71">
        <f t="shared" si="105"/>
        <v>0.65</v>
      </c>
      <c r="E53" s="72">
        <f t="shared" si="106"/>
        <v>0</v>
      </c>
      <c r="F53" s="72">
        <f t="shared" si="124"/>
        <v>0</v>
      </c>
      <c r="G53" s="73"/>
      <c r="H53" s="34"/>
      <c r="I53" s="36"/>
      <c r="J53" s="26" t="e">
        <f t="shared" si="107"/>
        <v>#VALUE!</v>
      </c>
      <c r="K53" s="1"/>
      <c r="L53" s="42" t="s">
        <v>17</v>
      </c>
      <c r="M53" s="37">
        <v>9</v>
      </c>
      <c r="N53" s="32">
        <v>7</v>
      </c>
      <c r="O53" s="71">
        <f t="shared" si="108"/>
        <v>0.68</v>
      </c>
      <c r="P53" s="72" t="e">
        <f t="shared" si="109"/>
        <v>#VALUE!</v>
      </c>
      <c r="Q53" s="72" t="e">
        <f t="shared" si="110"/>
        <v>#VALUE!</v>
      </c>
      <c r="R53" s="73"/>
      <c r="S53" s="34"/>
      <c r="T53" s="36"/>
      <c r="U53" s="26" t="e">
        <f t="shared" si="111"/>
        <v>#VALUE!</v>
      </c>
      <c r="V53" s="1"/>
      <c r="W53" s="42" t="s">
        <v>17</v>
      </c>
      <c r="X53" s="37">
        <v>9</v>
      </c>
      <c r="Y53" s="32">
        <v>8</v>
      </c>
      <c r="Z53" s="71">
        <f t="shared" si="112"/>
        <v>0.7</v>
      </c>
      <c r="AA53" s="72" t="e">
        <f t="shared" si="113"/>
        <v>#VALUE!</v>
      </c>
      <c r="AB53" s="72" t="e">
        <f t="shared" si="114"/>
        <v>#VALUE!</v>
      </c>
      <c r="AC53" s="73"/>
      <c r="AD53" s="34"/>
      <c r="AE53" s="36"/>
      <c r="AF53" s="26" t="e">
        <f t="shared" si="115"/>
        <v>#VALUE!</v>
      </c>
      <c r="AG53" s="1"/>
      <c r="AH53" s="42" t="s">
        <v>17</v>
      </c>
      <c r="AI53" s="37">
        <v>9</v>
      </c>
      <c r="AJ53" s="32">
        <v>8</v>
      </c>
      <c r="AK53" s="71">
        <f t="shared" si="116"/>
        <v>0.7</v>
      </c>
      <c r="AL53" s="72" t="e">
        <f t="shared" si="117"/>
        <v>#VALUE!</v>
      </c>
      <c r="AM53" s="72" t="e">
        <f t="shared" si="118"/>
        <v>#VALUE!</v>
      </c>
      <c r="AN53" s="73"/>
      <c r="AO53" s="34"/>
      <c r="AP53" s="52"/>
      <c r="AQ53" s="26" t="e">
        <f t="shared" si="119"/>
        <v>#VALUE!</v>
      </c>
      <c r="AR53" s="1"/>
      <c r="AS53" s="42" t="s">
        <v>17</v>
      </c>
      <c r="AT53" s="37">
        <v>9</v>
      </c>
      <c r="AU53" s="32">
        <v>8</v>
      </c>
      <c r="AV53" s="71">
        <f t="shared" si="120"/>
        <v>0.7</v>
      </c>
      <c r="AW53" s="72" t="e">
        <f t="shared" si="121"/>
        <v>#VALUE!</v>
      </c>
      <c r="AX53" s="72" t="e">
        <f t="shared" si="122"/>
        <v>#VALUE!</v>
      </c>
      <c r="AY53" s="73"/>
      <c r="AZ53" s="34"/>
      <c r="BA53" s="52"/>
      <c r="BB53" s="26" t="e">
        <f t="shared" si="123"/>
        <v>#VALUE!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5.75" customHeight="1" x14ac:dyDescent="0.2">
      <c r="A54" s="153"/>
      <c r="B54" s="46"/>
      <c r="C54" s="32"/>
      <c r="D54" s="71"/>
      <c r="E54" s="72"/>
      <c r="F54" s="72"/>
      <c r="G54" s="73"/>
      <c r="H54" s="34"/>
      <c r="I54" s="36"/>
      <c r="J54" s="26"/>
      <c r="K54" s="1"/>
      <c r="L54" s="42" t="e">
        <f>AVERAGE(J51,J53,J54)</f>
        <v>#VALUE!</v>
      </c>
      <c r="M54" s="37">
        <v>9</v>
      </c>
      <c r="N54" s="32">
        <v>7</v>
      </c>
      <c r="O54" s="71">
        <f t="shared" si="108"/>
        <v>0.68</v>
      </c>
      <c r="P54" s="72" t="e">
        <f t="shared" si="109"/>
        <v>#VALUE!</v>
      </c>
      <c r="Q54" s="72" t="e">
        <f t="shared" si="110"/>
        <v>#VALUE!</v>
      </c>
      <c r="R54" s="73"/>
      <c r="S54" s="34"/>
      <c r="T54" s="36"/>
      <c r="U54" s="26" t="e">
        <f t="shared" si="111"/>
        <v>#VALUE!</v>
      </c>
      <c r="V54" s="1"/>
      <c r="W54" s="42" t="e">
        <f>AVERAGE(U51,U53,U54)</f>
        <v>#VALUE!</v>
      </c>
      <c r="X54" s="37">
        <v>9</v>
      </c>
      <c r="Y54" s="32">
        <v>8</v>
      </c>
      <c r="Z54" s="71">
        <f t="shared" si="112"/>
        <v>0.7</v>
      </c>
      <c r="AA54" s="72" t="e">
        <f t="shared" si="113"/>
        <v>#VALUE!</v>
      </c>
      <c r="AB54" s="72" t="e">
        <f t="shared" si="114"/>
        <v>#VALUE!</v>
      </c>
      <c r="AC54" s="73"/>
      <c r="AD54" s="34"/>
      <c r="AE54" s="36"/>
      <c r="AF54" s="26" t="e">
        <f t="shared" si="115"/>
        <v>#VALUE!</v>
      </c>
      <c r="AG54" s="1"/>
      <c r="AH54" s="42" t="e">
        <f>AVERAGE(AF51,AF53,AF54)</f>
        <v>#VALUE!</v>
      </c>
      <c r="AI54" s="37">
        <v>9</v>
      </c>
      <c r="AJ54" s="32">
        <v>8</v>
      </c>
      <c r="AK54" s="71">
        <f t="shared" si="116"/>
        <v>0.7</v>
      </c>
      <c r="AL54" s="72" t="e">
        <f t="shared" si="117"/>
        <v>#VALUE!</v>
      </c>
      <c r="AM54" s="72" t="e">
        <f t="shared" si="118"/>
        <v>#VALUE!</v>
      </c>
      <c r="AN54" s="73"/>
      <c r="AO54" s="34"/>
      <c r="AP54" s="52"/>
      <c r="AQ54" s="26" t="e">
        <f t="shared" si="119"/>
        <v>#VALUE!</v>
      </c>
      <c r="AR54" s="1"/>
      <c r="AS54" s="42" t="e">
        <f>AVERAGE(AQ51,AQ53,AQ54)</f>
        <v>#VALUE!</v>
      </c>
      <c r="AT54" s="37">
        <v>9</v>
      </c>
      <c r="AU54" s="32">
        <v>8</v>
      </c>
      <c r="AV54" s="71">
        <f t="shared" si="120"/>
        <v>0.7</v>
      </c>
      <c r="AW54" s="72" t="e">
        <f t="shared" si="121"/>
        <v>#VALUE!</v>
      </c>
      <c r="AX54" s="72" t="e">
        <f t="shared" si="122"/>
        <v>#VALUE!</v>
      </c>
      <c r="AY54" s="73"/>
      <c r="AZ54" s="34"/>
      <c r="BA54" s="52"/>
      <c r="BB54" s="26" t="e">
        <f t="shared" si="123"/>
        <v>#VALUE!</v>
      </c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5.75" customHeight="1" x14ac:dyDescent="0.2">
      <c r="A55" s="132"/>
      <c r="B55" s="49"/>
      <c r="C55" s="72"/>
      <c r="D55" s="33"/>
      <c r="E55" s="72"/>
      <c r="F55" s="72"/>
      <c r="G55" s="73"/>
      <c r="H55" s="34"/>
      <c r="I55" s="36"/>
      <c r="J55" s="26"/>
      <c r="K55" s="1"/>
      <c r="L55" s="133"/>
      <c r="M55" s="49"/>
      <c r="N55" s="72"/>
      <c r="O55" s="33"/>
      <c r="P55" s="72"/>
      <c r="Q55" s="72"/>
      <c r="R55" s="73"/>
      <c r="S55" s="34"/>
      <c r="T55" s="36"/>
      <c r="U55" s="26"/>
      <c r="V55" s="1"/>
      <c r="W55" s="133"/>
      <c r="X55" s="49"/>
      <c r="Y55" s="72"/>
      <c r="Z55" s="33"/>
      <c r="AA55" s="72"/>
      <c r="AB55" s="72"/>
      <c r="AC55" s="73"/>
      <c r="AD55" s="34"/>
      <c r="AE55" s="36"/>
      <c r="AF55" s="26"/>
      <c r="AG55" s="1"/>
      <c r="AH55" s="133"/>
      <c r="AI55" s="49"/>
      <c r="AJ55" s="72"/>
      <c r="AK55" s="33"/>
      <c r="AL55" s="72"/>
      <c r="AM55" s="72"/>
      <c r="AN55" s="73"/>
      <c r="AO55" s="34"/>
      <c r="AP55" s="52"/>
      <c r="AQ55" s="26"/>
      <c r="AR55" s="1"/>
      <c r="AS55" s="133"/>
      <c r="AT55" s="49"/>
      <c r="AU55" s="72"/>
      <c r="AV55" s="33"/>
      <c r="AW55" s="72"/>
      <c r="AX55" s="72"/>
      <c r="AY55" s="73"/>
      <c r="AZ55" s="34"/>
      <c r="BA55" s="52"/>
      <c r="BB55" s="26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5.75" customHeight="1" x14ac:dyDescent="0.2">
      <c r="A56" s="139"/>
      <c r="B56" s="49"/>
      <c r="C56" s="72"/>
      <c r="D56" s="93"/>
      <c r="E56" s="21"/>
      <c r="F56" s="21"/>
      <c r="G56" s="73"/>
      <c r="H56" s="34"/>
      <c r="I56" s="36"/>
      <c r="J56" s="26"/>
      <c r="K56" s="1"/>
      <c r="L56" s="139"/>
      <c r="M56" s="49"/>
      <c r="N56" s="72"/>
      <c r="O56" s="93"/>
      <c r="P56" s="21"/>
      <c r="Q56" s="21"/>
      <c r="R56" s="73"/>
      <c r="S56" s="34"/>
      <c r="T56" s="36"/>
      <c r="U56" s="26"/>
      <c r="V56" s="1"/>
      <c r="W56" s="139"/>
      <c r="X56" s="49"/>
      <c r="Y56" s="72"/>
      <c r="Z56" s="93"/>
      <c r="AA56" s="21"/>
      <c r="AB56" s="21"/>
      <c r="AC56" s="73"/>
      <c r="AD56" s="34"/>
      <c r="AE56" s="36"/>
      <c r="AF56" s="26"/>
      <c r="AG56" s="1"/>
      <c r="AH56" s="139"/>
      <c r="AI56" s="49"/>
      <c r="AJ56" s="72"/>
      <c r="AK56" s="93"/>
      <c r="AL56" s="21"/>
      <c r="AM56" s="21"/>
      <c r="AN56" s="73"/>
      <c r="AO56" s="34"/>
      <c r="AP56" s="52"/>
      <c r="AQ56" s="26"/>
      <c r="AR56" s="1"/>
      <c r="AS56" s="139"/>
      <c r="AT56" s="49"/>
      <c r="AU56" s="72"/>
      <c r="AV56" s="93"/>
      <c r="AW56" s="21"/>
      <c r="AX56" s="21"/>
      <c r="AY56" s="73"/>
      <c r="AZ56" s="34"/>
      <c r="BA56" s="52"/>
      <c r="BB56" s="26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5.75" customHeight="1" x14ac:dyDescent="0.2">
      <c r="A57" s="146"/>
      <c r="B57" s="116"/>
      <c r="C57" s="117"/>
      <c r="D57" s="147"/>
      <c r="E57" s="119"/>
      <c r="F57" s="119"/>
      <c r="G57" s="106"/>
      <c r="H57" s="107"/>
      <c r="I57" s="108"/>
      <c r="J57" s="120"/>
      <c r="K57" s="1"/>
      <c r="L57" s="146"/>
      <c r="M57" s="116"/>
      <c r="N57" s="117"/>
      <c r="O57" s="147"/>
      <c r="P57" s="119"/>
      <c r="Q57" s="119"/>
      <c r="R57" s="326"/>
      <c r="S57" s="326"/>
      <c r="T57" s="326"/>
      <c r="U57" s="120"/>
      <c r="V57" s="1"/>
      <c r="W57" s="146"/>
      <c r="X57" s="116"/>
      <c r="Y57" s="117"/>
      <c r="Z57" s="147"/>
      <c r="AA57" s="119"/>
      <c r="AB57" s="119"/>
      <c r="AC57" s="326"/>
      <c r="AD57" s="326"/>
      <c r="AE57" s="326"/>
      <c r="AF57" s="120"/>
      <c r="AG57" s="1"/>
      <c r="AH57" s="146"/>
      <c r="AI57" s="116"/>
      <c r="AJ57" s="117"/>
      <c r="AK57" s="147"/>
      <c r="AL57" s="119"/>
      <c r="AM57" s="119"/>
      <c r="AN57" s="326"/>
      <c r="AO57" s="326"/>
      <c r="AP57" s="327"/>
      <c r="AQ57" s="120"/>
      <c r="AR57" s="1"/>
      <c r="AS57" s="146"/>
      <c r="AT57" s="116"/>
      <c r="AU57" s="117"/>
      <c r="AV57" s="147"/>
      <c r="AW57" s="119"/>
      <c r="AX57" s="119"/>
      <c r="AY57" s="326"/>
      <c r="AZ57" s="326"/>
      <c r="BA57" s="327"/>
      <c r="BB57" s="120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2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2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ht="24" customHeight="1" x14ac:dyDescent="0.2">
      <c r="A60" s="7" t="s">
        <v>37</v>
      </c>
      <c r="B60" s="6"/>
      <c r="C60" s="6"/>
      <c r="D60" s="6"/>
      <c r="E60" s="6"/>
      <c r="F60" s="6"/>
      <c r="G60" s="6"/>
      <c r="H60" s="6"/>
      <c r="I60" s="6"/>
      <c r="J60" s="6"/>
      <c r="K60" s="1"/>
      <c r="L60" s="7" t="s">
        <v>37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7" t="s">
        <v>37</v>
      </c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7" t="s">
        <v>37</v>
      </c>
      <c r="AI60" s="6"/>
      <c r="AJ60" s="6"/>
      <c r="AK60" s="6"/>
      <c r="AL60" s="6"/>
      <c r="AM60" s="6"/>
      <c r="AN60" s="6"/>
      <c r="AO60" s="6"/>
      <c r="AP60" s="2"/>
      <c r="AQ60" s="6"/>
      <c r="AR60" s="6"/>
      <c r="AS60" s="7" t="s">
        <v>37</v>
      </c>
      <c r="AT60" s="6"/>
      <c r="AU60" s="6"/>
      <c r="AV60" s="6"/>
      <c r="AW60" s="6"/>
      <c r="AX60" s="6"/>
      <c r="AY60" s="6"/>
      <c r="AZ60" s="6"/>
      <c r="BA60" s="2"/>
      <c r="BB60" s="6"/>
      <c r="BC60" s="6"/>
      <c r="BD60" s="6"/>
      <c r="BE60" s="6"/>
      <c r="BF60" s="6"/>
      <c r="BG60" s="6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ht="15.75" customHeight="1" x14ac:dyDescent="0.2">
      <c r="A61" s="8" t="s">
        <v>8</v>
      </c>
      <c r="B61" s="9" t="s">
        <v>9</v>
      </c>
      <c r="C61" s="10" t="s">
        <v>10</v>
      </c>
      <c r="D61" s="11" t="s">
        <v>11</v>
      </c>
      <c r="E61" s="11" t="s">
        <v>12</v>
      </c>
      <c r="F61" s="11" t="s">
        <v>13</v>
      </c>
      <c r="G61" s="12" t="s">
        <v>14</v>
      </c>
      <c r="H61" s="12" t="s">
        <v>15</v>
      </c>
      <c r="I61" s="13" t="s">
        <v>16</v>
      </c>
      <c r="J61" s="14" t="s">
        <v>17</v>
      </c>
      <c r="K61" s="1"/>
      <c r="L61" s="121" t="s">
        <v>27</v>
      </c>
      <c r="M61" s="9" t="s">
        <v>9</v>
      </c>
      <c r="N61" s="10" t="s">
        <v>10</v>
      </c>
      <c r="O61" s="11" t="s">
        <v>11</v>
      </c>
      <c r="P61" s="11" t="s">
        <v>12</v>
      </c>
      <c r="Q61" s="11" t="s">
        <v>13</v>
      </c>
      <c r="R61" s="12" t="s">
        <v>14</v>
      </c>
      <c r="S61" s="12" t="s">
        <v>15</v>
      </c>
      <c r="T61" s="13" t="s">
        <v>16</v>
      </c>
      <c r="U61" s="14" t="s">
        <v>17</v>
      </c>
      <c r="V61" s="1"/>
      <c r="W61" s="121" t="s">
        <v>27</v>
      </c>
      <c r="X61" s="9" t="s">
        <v>9</v>
      </c>
      <c r="Y61" s="10" t="s">
        <v>10</v>
      </c>
      <c r="Z61" s="11" t="s">
        <v>11</v>
      </c>
      <c r="AA61" s="11" t="s">
        <v>12</v>
      </c>
      <c r="AB61" s="11" t="s">
        <v>13</v>
      </c>
      <c r="AC61" s="12" t="s">
        <v>14</v>
      </c>
      <c r="AD61" s="12" t="s">
        <v>15</v>
      </c>
      <c r="AE61" s="13" t="s">
        <v>16</v>
      </c>
      <c r="AF61" s="14" t="s">
        <v>17</v>
      </c>
      <c r="AG61" s="1"/>
      <c r="AH61" s="121" t="s">
        <v>27</v>
      </c>
      <c r="AI61" s="9" t="s">
        <v>9</v>
      </c>
      <c r="AJ61" s="10" t="s">
        <v>10</v>
      </c>
      <c r="AK61" s="11" t="s">
        <v>11</v>
      </c>
      <c r="AL61" s="11" t="s">
        <v>12</v>
      </c>
      <c r="AM61" s="11" t="s">
        <v>13</v>
      </c>
      <c r="AN61" s="12" t="s">
        <v>14</v>
      </c>
      <c r="AO61" s="12" t="s">
        <v>15</v>
      </c>
      <c r="AP61" s="16" t="s">
        <v>16</v>
      </c>
      <c r="AQ61" s="14" t="s">
        <v>17</v>
      </c>
      <c r="AR61" s="1"/>
      <c r="AS61" s="121" t="s">
        <v>27</v>
      </c>
      <c r="AT61" s="9" t="s">
        <v>9</v>
      </c>
      <c r="AU61" s="10" t="s">
        <v>10</v>
      </c>
      <c r="AV61" s="11" t="s">
        <v>11</v>
      </c>
      <c r="AW61" s="11" t="s">
        <v>12</v>
      </c>
      <c r="AX61" s="11" t="s">
        <v>13</v>
      </c>
      <c r="AY61" s="12" t="s">
        <v>14</v>
      </c>
      <c r="AZ61" s="12" t="s">
        <v>15</v>
      </c>
      <c r="BA61" s="16" t="s">
        <v>16</v>
      </c>
      <c r="BB61" s="14" t="s">
        <v>17</v>
      </c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ht="15.75" customHeight="1" x14ac:dyDescent="0.2">
      <c r="A62" s="17"/>
      <c r="B62" s="27">
        <v>4</v>
      </c>
      <c r="C62" s="19">
        <v>6</v>
      </c>
      <c r="D62" s="20">
        <f t="shared" ref="D62:D65" si="125">ROUND(IF(COUNT(B62,C62)=2, 1.031*EXP(-0.035*(B62+10-C62)), ""), 2)</f>
        <v>0.78</v>
      </c>
      <c r="E62" s="21">
        <f t="shared" ref="E62:E65" si="126">2.5*ROUND(((0.98*($A$65*D62))/2.5), 0)</f>
        <v>0</v>
      </c>
      <c r="F62" s="21">
        <f t="shared" ref="F62:F65" si="127">2.5*ROUND(((1.02*($A$65*D62))/2.5), 0)</f>
        <v>0</v>
      </c>
      <c r="G62" s="22"/>
      <c r="H62" s="22"/>
      <c r="I62" s="23"/>
      <c r="J62" s="24" t="e">
        <f t="shared" ref="J62:J65" si="128">ROUND(G62/(ROUND(IF(COUNT(H62,I62)=2, 1.031*EXP(-0.035*(H62+10-I62)), ""), 2)),1)</f>
        <v>#VALUE!</v>
      </c>
      <c r="K62" s="1"/>
      <c r="L62" s="17"/>
      <c r="M62" s="27">
        <v>4</v>
      </c>
      <c r="N62" s="19">
        <v>6</v>
      </c>
      <c r="O62" s="20">
        <f t="shared" ref="O62:O65" si="129">ROUND(IF(COUNT(M62,N62)=2, 1.031*EXP(-0.035*(M62+10-N62)), ""), 2)</f>
        <v>0.78</v>
      </c>
      <c r="P62" s="21" t="e">
        <f t="shared" ref="P62:P65" si="130">2.5*ROUND(((0.98*($L$65*O62))/2.5), 0)</f>
        <v>#VALUE!</v>
      </c>
      <c r="Q62" s="21" t="e">
        <f t="shared" ref="Q62:Q65" si="131">2.5*ROUND(((1.02*($L$65*O62))/2.5), 0)</f>
        <v>#VALUE!</v>
      </c>
      <c r="R62" s="22"/>
      <c r="S62" s="22"/>
      <c r="T62" s="25"/>
      <c r="U62" s="26" t="e">
        <f t="shared" ref="U62:U65" si="132">ROUND(R62/(ROUND(IF(COUNT(S62,T62)=2, 1.031*EXP(-0.035*(S62+10-T62)), ""), 2)),1)</f>
        <v>#VALUE!</v>
      </c>
      <c r="V62" s="1"/>
      <c r="W62" s="17"/>
      <c r="X62" s="27">
        <v>4</v>
      </c>
      <c r="Y62" s="19">
        <v>6</v>
      </c>
      <c r="Z62" s="20">
        <f t="shared" ref="Z62:Z66" si="133">ROUND(IF(COUNT(X62,Y62)=2, 1.031*EXP(-0.035*(X62+10-Y62)), ""), 2)</f>
        <v>0.78</v>
      </c>
      <c r="AA62" s="21" t="e">
        <f>2.5*ROUND(((0.98*($W65*Z62))/2.5), 0)</f>
        <v>#VALUE!</v>
      </c>
      <c r="AB62" s="21" t="e">
        <f t="shared" ref="AB62:AB66" si="134">2.5*ROUND(((1.02*($W$65*Z62))/2.5), 0)</f>
        <v>#VALUE!</v>
      </c>
      <c r="AC62" s="22"/>
      <c r="AD62" s="22"/>
      <c r="AE62" s="25"/>
      <c r="AF62" s="26" t="e">
        <f t="shared" ref="AF62:AF65" si="135">ROUND(AC62/(ROUND(IF(COUNT(AD62,AE62)=2, 1.031*EXP(-0.035*(AD62+10-AE62)), ""), 2)),1)</f>
        <v>#VALUE!</v>
      </c>
      <c r="AG62" s="1"/>
      <c r="AH62" s="17"/>
      <c r="AI62" s="27">
        <v>4</v>
      </c>
      <c r="AJ62" s="19">
        <v>7</v>
      </c>
      <c r="AK62" s="20">
        <f t="shared" ref="AK62:AK65" si="136">ROUND(IF(COUNT(AI62,AJ62)=2, 1.031*EXP(-0.035*(AI62+10-AJ62)), ""), 2)</f>
        <v>0.81</v>
      </c>
      <c r="AL62" s="21" t="e">
        <f t="shared" ref="AL62:AL65" si="137">2.5*ROUND(((0.98*($AH$65*AK62))/2.5), 0)</f>
        <v>#VALUE!</v>
      </c>
      <c r="AM62" s="21" t="e">
        <f t="shared" ref="AM62:AM65" si="138">2.5*ROUND(((1.02*($AH$65*AK62))/2.5), 0)</f>
        <v>#VALUE!</v>
      </c>
      <c r="AN62" s="28"/>
      <c r="AO62" s="28"/>
      <c r="AP62" s="29"/>
      <c r="AQ62" s="26" t="e">
        <f t="shared" ref="AQ62:AQ65" si="139">ROUND(AN62/(ROUND(IF(COUNT(AO62,AP62)=2, 1.031*EXP(-0.035*(AO62+10-AP62)), ""), 2)),1)</f>
        <v>#VALUE!</v>
      </c>
      <c r="AR62" s="1"/>
      <c r="AS62" s="17"/>
      <c r="AT62" s="27">
        <v>4</v>
      </c>
      <c r="AU62" s="19">
        <v>7</v>
      </c>
      <c r="AV62" s="20">
        <f t="shared" ref="AV62:AV65" si="140">ROUND(IF(COUNT(AT62,AU62)=2, 1.031*EXP(-0.035*(AT62+10-AU62)), ""), 2)</f>
        <v>0.81</v>
      </c>
      <c r="AW62" s="21" t="e">
        <f t="shared" ref="AW62:AW65" si="141">2.5*ROUND(((0.98*($AS$65*AV62))/2.5), 0)</f>
        <v>#VALUE!</v>
      </c>
      <c r="AX62" s="21" t="e">
        <f t="shared" ref="AX62:AX65" si="142">2.5*ROUND(((1.02*($AH$65*AV62))/2.5), 0)</f>
        <v>#VALUE!</v>
      </c>
      <c r="AY62" s="28"/>
      <c r="AZ62" s="28"/>
      <c r="BA62" s="29"/>
      <c r="BB62" s="26" t="e">
        <f t="shared" ref="BB62:BB65" si="143">ROUND(AY62/(ROUND(IF(COUNT(AZ62,BA62)=2, 1.031*EXP(-0.035*(AZ62+10-BA62)), ""), 2)),1)</f>
        <v>#VALUE!</v>
      </c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ht="15.75" customHeight="1" x14ac:dyDescent="0.2">
      <c r="A63" s="30" t="s">
        <v>77</v>
      </c>
      <c r="B63" s="37">
        <v>4</v>
      </c>
      <c r="C63" s="32">
        <v>7</v>
      </c>
      <c r="D63" s="33">
        <f t="shared" si="125"/>
        <v>0.81</v>
      </c>
      <c r="E63" s="21">
        <f t="shared" si="126"/>
        <v>0</v>
      </c>
      <c r="F63" s="21">
        <f t="shared" si="127"/>
        <v>0</v>
      </c>
      <c r="G63" s="34"/>
      <c r="H63" s="34"/>
      <c r="I63" s="35"/>
      <c r="J63" s="24" t="e">
        <f t="shared" si="128"/>
        <v>#VALUE!</v>
      </c>
      <c r="K63" s="1"/>
      <c r="L63" s="30" t="s">
        <v>77</v>
      </c>
      <c r="M63" s="37">
        <v>4</v>
      </c>
      <c r="N63" s="32">
        <v>7</v>
      </c>
      <c r="O63" s="33">
        <f t="shared" si="129"/>
        <v>0.81</v>
      </c>
      <c r="P63" s="21" t="e">
        <f t="shared" si="130"/>
        <v>#VALUE!</v>
      </c>
      <c r="Q63" s="21" t="e">
        <f t="shared" si="131"/>
        <v>#VALUE!</v>
      </c>
      <c r="R63" s="34"/>
      <c r="S63" s="34"/>
      <c r="T63" s="36"/>
      <c r="U63" s="26" t="e">
        <f t="shared" si="132"/>
        <v>#VALUE!</v>
      </c>
      <c r="V63" s="1"/>
      <c r="W63" s="30" t="s">
        <v>77</v>
      </c>
      <c r="X63" s="37">
        <v>4</v>
      </c>
      <c r="Y63" s="32">
        <v>7</v>
      </c>
      <c r="Z63" s="33">
        <f t="shared" si="133"/>
        <v>0.81</v>
      </c>
      <c r="AA63" s="21" t="e">
        <f>2.5*ROUND(((0.98*($W65*Z63))/2.5), 0)</f>
        <v>#VALUE!</v>
      </c>
      <c r="AB63" s="21" t="e">
        <f t="shared" si="134"/>
        <v>#VALUE!</v>
      </c>
      <c r="AC63" s="34"/>
      <c r="AD63" s="34"/>
      <c r="AE63" s="36"/>
      <c r="AF63" s="26" t="e">
        <f t="shared" si="135"/>
        <v>#VALUE!</v>
      </c>
      <c r="AG63" s="1"/>
      <c r="AH63" s="30" t="s">
        <v>77</v>
      </c>
      <c r="AI63" s="37">
        <v>4</v>
      </c>
      <c r="AJ63" s="32">
        <v>8</v>
      </c>
      <c r="AK63" s="33">
        <f t="shared" si="136"/>
        <v>0.84</v>
      </c>
      <c r="AL63" s="21" t="e">
        <f t="shared" si="137"/>
        <v>#VALUE!</v>
      </c>
      <c r="AM63" s="21" t="e">
        <f t="shared" si="138"/>
        <v>#VALUE!</v>
      </c>
      <c r="AN63" s="38"/>
      <c r="AO63" s="38"/>
      <c r="AP63" s="43"/>
      <c r="AQ63" s="26" t="e">
        <f t="shared" si="139"/>
        <v>#VALUE!</v>
      </c>
      <c r="AR63" s="1"/>
      <c r="AS63" s="30" t="s">
        <v>77</v>
      </c>
      <c r="AT63" s="37">
        <v>4</v>
      </c>
      <c r="AU63" s="32">
        <v>8</v>
      </c>
      <c r="AV63" s="33">
        <f t="shared" si="140"/>
        <v>0.84</v>
      </c>
      <c r="AW63" s="21" t="e">
        <f t="shared" si="141"/>
        <v>#VALUE!</v>
      </c>
      <c r="AX63" s="21" t="e">
        <f t="shared" si="142"/>
        <v>#VALUE!</v>
      </c>
      <c r="AY63" s="38"/>
      <c r="AZ63" s="38"/>
      <c r="BA63" s="43"/>
      <c r="BB63" s="26" t="e">
        <f t="shared" si="143"/>
        <v>#VALUE!</v>
      </c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ht="15.75" customHeight="1" x14ac:dyDescent="0.2">
      <c r="A64" s="41" t="s">
        <v>17</v>
      </c>
      <c r="B64" s="37">
        <v>4</v>
      </c>
      <c r="C64" s="32">
        <v>7</v>
      </c>
      <c r="D64" s="33">
        <f t="shared" si="125"/>
        <v>0.81</v>
      </c>
      <c r="E64" s="21">
        <f t="shared" si="126"/>
        <v>0</v>
      </c>
      <c r="F64" s="21">
        <f t="shared" si="127"/>
        <v>0</v>
      </c>
      <c r="G64" s="34"/>
      <c r="H64" s="34"/>
      <c r="I64" s="35"/>
      <c r="J64" s="24" t="e">
        <f t="shared" si="128"/>
        <v>#VALUE!</v>
      </c>
      <c r="K64" s="1"/>
      <c r="L64" s="42" t="s">
        <v>17</v>
      </c>
      <c r="M64" s="37">
        <v>4</v>
      </c>
      <c r="N64" s="32">
        <v>8</v>
      </c>
      <c r="O64" s="33">
        <f t="shared" si="129"/>
        <v>0.84</v>
      </c>
      <c r="P64" s="21" t="e">
        <f t="shared" si="130"/>
        <v>#VALUE!</v>
      </c>
      <c r="Q64" s="21" t="e">
        <f t="shared" si="131"/>
        <v>#VALUE!</v>
      </c>
      <c r="R64" s="22"/>
      <c r="S64" s="22"/>
      <c r="T64" s="25"/>
      <c r="U64" s="26" t="e">
        <f t="shared" si="132"/>
        <v>#VALUE!</v>
      </c>
      <c r="V64" s="1"/>
      <c r="W64" s="42" t="s">
        <v>17</v>
      </c>
      <c r="X64" s="37">
        <v>4</v>
      </c>
      <c r="Y64" s="32">
        <v>8</v>
      </c>
      <c r="Z64" s="33">
        <f t="shared" si="133"/>
        <v>0.84</v>
      </c>
      <c r="AA64" s="21" t="e">
        <f>2.5*ROUND(((0.98*($W65*Z64))/2.5), 0)</f>
        <v>#VALUE!</v>
      </c>
      <c r="AB64" s="21" t="e">
        <f t="shared" si="134"/>
        <v>#VALUE!</v>
      </c>
      <c r="AC64" s="22"/>
      <c r="AD64" s="22"/>
      <c r="AE64" s="25"/>
      <c r="AF64" s="26" t="e">
        <f t="shared" si="135"/>
        <v>#VALUE!</v>
      </c>
      <c r="AG64" s="1"/>
      <c r="AH64" s="42" t="s">
        <v>17</v>
      </c>
      <c r="AI64" s="37">
        <v>4</v>
      </c>
      <c r="AJ64" s="32">
        <v>9</v>
      </c>
      <c r="AK64" s="33">
        <f t="shared" si="136"/>
        <v>0.87</v>
      </c>
      <c r="AL64" s="21" t="e">
        <f t="shared" si="137"/>
        <v>#VALUE!</v>
      </c>
      <c r="AM64" s="21" t="e">
        <f t="shared" si="138"/>
        <v>#VALUE!</v>
      </c>
      <c r="AN64" s="28"/>
      <c r="AO64" s="28"/>
      <c r="AP64" s="29"/>
      <c r="AQ64" s="26" t="e">
        <f t="shared" si="139"/>
        <v>#VALUE!</v>
      </c>
      <c r="AR64" s="1"/>
      <c r="AS64" s="42" t="s">
        <v>17</v>
      </c>
      <c r="AT64" s="37">
        <v>4</v>
      </c>
      <c r="AU64" s="32">
        <v>9</v>
      </c>
      <c r="AV64" s="33">
        <f t="shared" si="140"/>
        <v>0.87</v>
      </c>
      <c r="AW64" s="21" t="e">
        <f t="shared" si="141"/>
        <v>#VALUE!</v>
      </c>
      <c r="AX64" s="21" t="e">
        <f t="shared" si="142"/>
        <v>#VALUE!</v>
      </c>
      <c r="AY64" s="28"/>
      <c r="AZ64" s="28"/>
      <c r="BA64" s="29"/>
      <c r="BB64" s="26" t="e">
        <f t="shared" si="143"/>
        <v>#VALUE!</v>
      </c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ht="15.75" customHeight="1" x14ac:dyDescent="0.2">
      <c r="A65" s="153"/>
      <c r="B65" s="46">
        <v>4</v>
      </c>
      <c r="C65" s="32">
        <v>7</v>
      </c>
      <c r="D65" s="33">
        <f t="shared" si="125"/>
        <v>0.81</v>
      </c>
      <c r="E65" s="21">
        <f t="shared" si="126"/>
        <v>0</v>
      </c>
      <c r="F65" s="21">
        <f t="shared" si="127"/>
        <v>0</v>
      </c>
      <c r="G65" s="34"/>
      <c r="H65" s="34"/>
      <c r="I65" s="35"/>
      <c r="J65" s="24" t="e">
        <f t="shared" si="128"/>
        <v>#VALUE!</v>
      </c>
      <c r="K65" s="1"/>
      <c r="L65" s="42" t="e">
        <f>AVERAGE(J62,J64,J65)</f>
        <v>#VALUE!</v>
      </c>
      <c r="M65" s="37">
        <v>4</v>
      </c>
      <c r="N65" s="32">
        <v>8</v>
      </c>
      <c r="O65" s="33">
        <f t="shared" si="129"/>
        <v>0.84</v>
      </c>
      <c r="P65" s="21" t="e">
        <f t="shared" si="130"/>
        <v>#VALUE!</v>
      </c>
      <c r="Q65" s="21" t="e">
        <f t="shared" si="131"/>
        <v>#VALUE!</v>
      </c>
      <c r="R65" s="34"/>
      <c r="S65" s="34"/>
      <c r="T65" s="36"/>
      <c r="U65" s="26" t="e">
        <f t="shared" si="132"/>
        <v>#VALUE!</v>
      </c>
      <c r="V65" s="1"/>
      <c r="W65" s="42" t="e">
        <f>AVERAGE(U62,U64,U65)</f>
        <v>#VALUE!</v>
      </c>
      <c r="X65" s="37">
        <v>4</v>
      </c>
      <c r="Y65" s="32">
        <v>8</v>
      </c>
      <c r="Z65" s="33">
        <f t="shared" si="133"/>
        <v>0.84</v>
      </c>
      <c r="AA65" s="21" t="e">
        <f>2.5*ROUND(((0.98*($W65*Z65))/2.5), 0)</f>
        <v>#VALUE!</v>
      </c>
      <c r="AB65" s="21" t="e">
        <f t="shared" si="134"/>
        <v>#VALUE!</v>
      </c>
      <c r="AC65" s="34"/>
      <c r="AD65" s="34"/>
      <c r="AE65" s="36"/>
      <c r="AF65" s="26" t="e">
        <f t="shared" si="135"/>
        <v>#VALUE!</v>
      </c>
      <c r="AG65" s="1"/>
      <c r="AH65" s="42" t="e">
        <f>AVERAGE(AF62,AF63,AF64)</f>
        <v>#VALUE!</v>
      </c>
      <c r="AI65" s="37">
        <v>4</v>
      </c>
      <c r="AJ65" s="32">
        <v>8</v>
      </c>
      <c r="AK65" s="33">
        <f t="shared" si="136"/>
        <v>0.84</v>
      </c>
      <c r="AL65" s="21" t="e">
        <f t="shared" si="137"/>
        <v>#VALUE!</v>
      </c>
      <c r="AM65" s="21" t="e">
        <f t="shared" si="138"/>
        <v>#VALUE!</v>
      </c>
      <c r="AN65" s="34"/>
      <c r="AO65" s="34"/>
      <c r="AP65" s="52"/>
      <c r="AQ65" s="26" t="e">
        <f t="shared" si="139"/>
        <v>#VALUE!</v>
      </c>
      <c r="AR65" s="1"/>
      <c r="AS65" s="42" t="e">
        <f>AVERAGE(AQ62,AQ63,AQ64)</f>
        <v>#VALUE!</v>
      </c>
      <c r="AT65" s="37">
        <v>4</v>
      </c>
      <c r="AU65" s="32">
        <v>8</v>
      </c>
      <c r="AV65" s="33">
        <f t="shared" si="140"/>
        <v>0.84</v>
      </c>
      <c r="AW65" s="21" t="e">
        <f t="shared" si="141"/>
        <v>#VALUE!</v>
      </c>
      <c r="AX65" s="21" t="e">
        <f t="shared" si="142"/>
        <v>#VALUE!</v>
      </c>
      <c r="AY65" s="34"/>
      <c r="AZ65" s="34"/>
      <c r="BA65" s="52"/>
      <c r="BB65" s="26" t="e">
        <f t="shared" si="143"/>
        <v>#VALUE!</v>
      </c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ht="15.75" customHeight="1" x14ac:dyDescent="0.2">
      <c r="A66" s="48"/>
      <c r="B66" s="49"/>
      <c r="C66" s="50"/>
      <c r="D66" s="33"/>
      <c r="E66" s="50"/>
      <c r="F66" s="50"/>
      <c r="G66" s="34"/>
      <c r="H66" s="34"/>
      <c r="I66" s="35"/>
      <c r="J66" s="24"/>
      <c r="K66" s="1"/>
      <c r="L66" s="51"/>
      <c r="M66" s="49"/>
      <c r="N66" s="50"/>
      <c r="O66" s="33"/>
      <c r="P66" s="50"/>
      <c r="Q66" s="50"/>
      <c r="R66" s="34"/>
      <c r="S66" s="34"/>
      <c r="T66" s="36"/>
      <c r="U66" s="26"/>
      <c r="V66" s="1"/>
      <c r="W66" s="51"/>
      <c r="X66" s="49"/>
      <c r="Y66" s="50"/>
      <c r="Z66" s="33" t="e">
        <f t="shared" si="133"/>
        <v>#VALUE!</v>
      </c>
      <c r="AA66" s="21" t="e">
        <f>2.5*ROUND(((0.98*($W65*Z66))/2.5), 0)</f>
        <v>#VALUE!</v>
      </c>
      <c r="AB66" s="21" t="e">
        <f t="shared" si="134"/>
        <v>#VALUE!</v>
      </c>
      <c r="AC66" s="34"/>
      <c r="AD66" s="34"/>
      <c r="AE66" s="36"/>
      <c r="AF66" s="26"/>
      <c r="AG66" s="1"/>
      <c r="AH66" s="51"/>
      <c r="AI66" s="49"/>
      <c r="AJ66" s="50"/>
      <c r="AK66" s="33"/>
      <c r="AL66" s="21"/>
      <c r="AM66" s="21"/>
      <c r="AN66" s="34"/>
      <c r="AO66" s="34"/>
      <c r="AP66" s="52"/>
      <c r="AQ66" s="26"/>
      <c r="AR66" s="1"/>
      <c r="AS66" s="51"/>
      <c r="AT66" s="49"/>
      <c r="AU66" s="50"/>
      <c r="AV66" s="33"/>
      <c r="AW66" s="21"/>
      <c r="AX66" s="21"/>
      <c r="AY66" s="34"/>
      <c r="AZ66" s="34"/>
      <c r="BA66" s="52"/>
      <c r="BB66" s="26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.75" customHeight="1" x14ac:dyDescent="0.2">
      <c r="A67" s="53"/>
      <c r="B67" s="49"/>
      <c r="C67" s="50"/>
      <c r="D67" s="33"/>
      <c r="E67" s="50"/>
      <c r="F67" s="50"/>
      <c r="G67" s="34"/>
      <c r="H67" s="34"/>
      <c r="I67" s="35"/>
      <c r="J67" s="24"/>
      <c r="K67" s="1"/>
      <c r="L67" s="53"/>
      <c r="M67" s="49"/>
      <c r="N67" s="50"/>
      <c r="O67" s="33"/>
      <c r="P67" s="50"/>
      <c r="Q67" s="50"/>
      <c r="R67" s="34"/>
      <c r="S67" s="34"/>
      <c r="T67" s="36"/>
      <c r="U67" s="26"/>
      <c r="V67" s="1"/>
      <c r="W67" s="53"/>
      <c r="X67" s="49"/>
      <c r="Y67" s="50"/>
      <c r="Z67" s="33"/>
      <c r="AA67" s="50"/>
      <c r="AB67" s="50"/>
      <c r="AC67" s="34"/>
      <c r="AD67" s="34"/>
      <c r="AE67" s="36"/>
      <c r="AF67" s="26"/>
      <c r="AG67" s="1"/>
      <c r="AH67" s="53"/>
      <c r="AI67" s="49"/>
      <c r="AJ67" s="50"/>
      <c r="AK67" s="33"/>
      <c r="AL67" s="50"/>
      <c r="AM67" s="50"/>
      <c r="AN67" s="34"/>
      <c r="AO67" s="34"/>
      <c r="AP67" s="52"/>
      <c r="AQ67" s="26"/>
      <c r="AR67" s="1"/>
      <c r="AS67" s="53"/>
      <c r="AT67" s="49"/>
      <c r="AU67" s="50"/>
      <c r="AV67" s="33"/>
      <c r="AW67" s="50"/>
      <c r="AX67" s="50"/>
      <c r="AY67" s="34"/>
      <c r="AZ67" s="34"/>
      <c r="BA67" s="52"/>
      <c r="BB67" s="26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ht="15.75" customHeight="1" x14ac:dyDescent="0.2">
      <c r="A68" s="54"/>
      <c r="B68" s="49"/>
      <c r="C68" s="50"/>
      <c r="D68" s="33"/>
      <c r="E68" s="55"/>
      <c r="F68" s="55"/>
      <c r="G68" s="34"/>
      <c r="H68" s="34"/>
      <c r="I68" s="35"/>
      <c r="J68" s="24"/>
      <c r="K68" s="1"/>
      <c r="L68" s="54"/>
      <c r="M68" s="49"/>
      <c r="N68" s="50"/>
      <c r="O68" s="33"/>
      <c r="P68" s="55"/>
      <c r="Q68" s="55"/>
      <c r="R68" s="56"/>
      <c r="S68" s="56"/>
      <c r="T68" s="57"/>
      <c r="U68" s="26"/>
      <c r="V68" s="1"/>
      <c r="W68" s="54"/>
      <c r="X68" s="49"/>
      <c r="Y68" s="50"/>
      <c r="Z68" s="33"/>
      <c r="AA68" s="55"/>
      <c r="AB68" s="55"/>
      <c r="AC68" s="56"/>
      <c r="AD68" s="56"/>
      <c r="AE68" s="57"/>
      <c r="AF68" s="26"/>
      <c r="AG68" s="1"/>
      <c r="AH68" s="54"/>
      <c r="AI68" s="49"/>
      <c r="AJ68" s="50"/>
      <c r="AK68" s="33"/>
      <c r="AL68" s="55"/>
      <c r="AM68" s="55"/>
      <c r="AN68" s="56"/>
      <c r="AO68" s="56"/>
      <c r="AP68" s="58"/>
      <c r="AQ68" s="26"/>
      <c r="AR68" s="1"/>
      <c r="AS68" s="54"/>
      <c r="AT68" s="49"/>
      <c r="AU68" s="50"/>
      <c r="AV68" s="33"/>
      <c r="AW68" s="55"/>
      <c r="AX68" s="55"/>
      <c r="AY68" s="56"/>
      <c r="AZ68" s="56"/>
      <c r="BA68" s="58"/>
      <c r="BB68" s="26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ht="15.75" customHeight="1" x14ac:dyDescent="0.2">
      <c r="A69" s="59"/>
      <c r="B69" s="60">
        <v>1</v>
      </c>
      <c r="C69" s="61">
        <v>7</v>
      </c>
      <c r="D69" s="62">
        <f t="shared" ref="D69:D72" si="144">ROUND(IF(COUNT(B69,C69)=2, 1.031*EXP(-0.035*(B69+10-C69)), ""), 2)</f>
        <v>0.9</v>
      </c>
      <c r="E69" s="63">
        <f t="shared" ref="E69:E72" si="145">2.5*ROUND(((0.98*($A$72*D69))/2.5), 0)</f>
        <v>0</v>
      </c>
      <c r="F69" s="63">
        <f t="shared" ref="F69:F72" si="146">2.5*ROUND(((1.02*($A$72*D69))/2.5), 0)</f>
        <v>0</v>
      </c>
      <c r="G69" s="64"/>
      <c r="H69" s="65"/>
      <c r="I69" s="66"/>
      <c r="J69" s="24" t="e">
        <f t="shared" ref="J69:J72" si="147">ROUND(G69/(ROUND(IF(COUNT(H69,I69)=2, 1.031*EXP(-0.035*(H69+10-I69)), ""), 2)),1)</f>
        <v>#VALUE!</v>
      </c>
      <c r="K69" s="1"/>
      <c r="L69" s="59"/>
      <c r="M69" s="60">
        <v>1</v>
      </c>
      <c r="N69" s="61">
        <v>7</v>
      </c>
      <c r="O69" s="62">
        <f t="shared" ref="O69:O73" si="148">ROUND(IF(COUNT(M69,N69)=2, 1.031*EXP(-0.035*(M69+10-N69)), ""), 2)</f>
        <v>0.9</v>
      </c>
      <c r="P69" s="63" t="e">
        <f t="shared" ref="P69:P73" si="149">2.5*ROUND(((0.98*($L$72*O69))/2.5), 0)</f>
        <v>#VALUE!</v>
      </c>
      <c r="Q69" s="63" t="e">
        <f t="shared" ref="Q69:Q73" si="150">2.5*ROUND(((1.02*($L$72*O69))/2.5), 0)</f>
        <v>#VALUE!</v>
      </c>
      <c r="R69" s="154"/>
      <c r="S69" s="154"/>
      <c r="T69" s="155"/>
      <c r="U69" s="24" t="e">
        <f t="shared" ref="U69:U73" si="151">ROUND(R69/(ROUND(IF(COUNT(S69,T69)=2, 1.031*EXP(-0.035*(S69+10-T69)), ""), 2)),1)</f>
        <v>#VALUE!</v>
      </c>
      <c r="V69" s="1"/>
      <c r="W69" s="59"/>
      <c r="X69" s="60">
        <v>1</v>
      </c>
      <c r="Y69" s="61">
        <v>8</v>
      </c>
      <c r="Z69" s="62">
        <f t="shared" ref="Z69:Z73" si="152">ROUND(IF(COUNT(X69,Y69)=2, 1.031*EXP(-0.035*(X69+10-Y69)), ""), 2)</f>
        <v>0.93</v>
      </c>
      <c r="AA69" s="63" t="e">
        <f t="shared" ref="AA69:AA73" si="153">2.5*ROUND(((0.98*($W$72*Z69))/2.5), 0)</f>
        <v>#VALUE!</v>
      </c>
      <c r="AB69" s="63" t="e">
        <f t="shared" ref="AB69:AB73" si="154">2.5*ROUND(((1.02*($W$72*Z69))/2.5), 0)</f>
        <v>#VALUE!</v>
      </c>
      <c r="AC69" s="154"/>
      <c r="AD69" s="154"/>
      <c r="AE69" s="155"/>
      <c r="AF69" s="24" t="e">
        <f t="shared" ref="AF69:AF73" si="155">ROUND(AC69/(ROUND(IF(COUNT(AD69,AE69)=2, 1.031*EXP(-0.035*(AD69+10-AE69)), ""), 2)),1)</f>
        <v>#VALUE!</v>
      </c>
      <c r="AG69" s="1"/>
      <c r="AH69" s="59"/>
      <c r="AI69" s="60">
        <v>1</v>
      </c>
      <c r="AJ69" s="61">
        <v>8</v>
      </c>
      <c r="AK69" s="62">
        <f t="shared" ref="AK69:AK73" si="156">ROUND(IF(COUNT(AI69,AJ69)=2, 1.031*EXP(-0.035*(AI69+10-AJ69)), ""), 2)</f>
        <v>0.93</v>
      </c>
      <c r="AL69" s="63" t="e">
        <f t="shared" ref="AL69:AL73" si="157">2.5*ROUND(((0.98*($AH$72*AK69))/2.5), 0)</f>
        <v>#VALUE!</v>
      </c>
      <c r="AM69" s="63" t="e">
        <f t="shared" ref="AM69:AM73" si="158">2.5*ROUND(((1.02*($AH$72*AK69))/2.5), 0)</f>
        <v>#VALUE!</v>
      </c>
      <c r="AN69" s="154"/>
      <c r="AO69" s="154"/>
      <c r="AP69" s="156"/>
      <c r="AQ69" s="24" t="e">
        <f t="shared" ref="AQ69:AQ73" si="159">ROUND(AN69/(ROUND(IF(COUNT(AO69,AP69)=2, 1.031*EXP(-0.035*(AO69+10-AP69)), ""), 2)),1)</f>
        <v>#VALUE!</v>
      </c>
      <c r="AR69" s="1"/>
      <c r="AS69" s="59"/>
      <c r="AT69" s="60">
        <v>1</v>
      </c>
      <c r="AU69" s="61">
        <v>8</v>
      </c>
      <c r="AV69" s="62">
        <f t="shared" ref="AV69:AV73" si="160">ROUND(IF(COUNT(AT69,AU69)=2, 1.031*EXP(-0.035*(AT69+10-AU69)), ""), 2)</f>
        <v>0.93</v>
      </c>
      <c r="AW69" s="63" t="e">
        <f t="shared" ref="AW69:AW73" si="161">2.5*ROUND(((0.98*($AH$72*AV69))/2.5), 0)</f>
        <v>#VALUE!</v>
      </c>
      <c r="AX69" s="63" t="e">
        <f t="shared" ref="AX69:AX73" si="162">2.5*ROUND(((1.02*($AH$72*AV69))/2.5), 0)</f>
        <v>#VALUE!</v>
      </c>
      <c r="AY69" s="154"/>
      <c r="AZ69" s="154"/>
      <c r="BA69" s="156"/>
      <c r="BB69" s="24" t="e">
        <f t="shared" ref="BB69:BB73" si="163">ROUND(AY69/(ROUND(IF(COUNT(AZ69,BA69)=2, 1.031*EXP(-0.035*(AZ69+10-BA69)), ""), 2)),1)</f>
        <v>#VALUE!</v>
      </c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ht="15.75" customHeight="1" x14ac:dyDescent="0.2">
      <c r="A70" s="30" t="s">
        <v>78</v>
      </c>
      <c r="B70" s="37">
        <v>4</v>
      </c>
      <c r="C70" s="32">
        <v>7</v>
      </c>
      <c r="D70" s="71">
        <f t="shared" si="144"/>
        <v>0.81</v>
      </c>
      <c r="E70" s="72">
        <f t="shared" si="145"/>
        <v>0</v>
      </c>
      <c r="F70" s="72">
        <f t="shared" si="146"/>
        <v>0</v>
      </c>
      <c r="G70" s="73"/>
      <c r="H70" s="34"/>
      <c r="I70" s="35"/>
      <c r="J70" s="24" t="e">
        <f t="shared" si="147"/>
        <v>#VALUE!</v>
      </c>
      <c r="K70" s="1"/>
      <c r="L70" s="30" t="s">
        <v>78</v>
      </c>
      <c r="M70" s="37">
        <v>4</v>
      </c>
      <c r="N70" s="32">
        <v>7</v>
      </c>
      <c r="O70" s="71">
        <f t="shared" si="148"/>
        <v>0.81</v>
      </c>
      <c r="P70" s="72" t="e">
        <f t="shared" si="149"/>
        <v>#VALUE!</v>
      </c>
      <c r="Q70" s="72" t="e">
        <f t="shared" si="150"/>
        <v>#VALUE!</v>
      </c>
      <c r="R70" s="73"/>
      <c r="S70" s="34"/>
      <c r="T70" s="35"/>
      <c r="U70" s="24" t="e">
        <f t="shared" si="151"/>
        <v>#VALUE!</v>
      </c>
      <c r="V70" s="1"/>
      <c r="W70" s="30" t="s">
        <v>78</v>
      </c>
      <c r="X70" s="37">
        <v>4</v>
      </c>
      <c r="Y70" s="32">
        <v>7</v>
      </c>
      <c r="Z70" s="71">
        <f t="shared" si="152"/>
        <v>0.81</v>
      </c>
      <c r="AA70" s="72" t="e">
        <f t="shared" si="153"/>
        <v>#VALUE!</v>
      </c>
      <c r="AB70" s="72" t="e">
        <f t="shared" si="154"/>
        <v>#VALUE!</v>
      </c>
      <c r="AC70" s="73"/>
      <c r="AD70" s="34"/>
      <c r="AE70" s="35"/>
      <c r="AF70" s="24" t="e">
        <f t="shared" si="155"/>
        <v>#VALUE!</v>
      </c>
      <c r="AG70" s="1"/>
      <c r="AH70" s="30" t="s">
        <v>78</v>
      </c>
      <c r="AI70" s="37">
        <v>4</v>
      </c>
      <c r="AJ70" s="32">
        <v>7</v>
      </c>
      <c r="AK70" s="71">
        <f t="shared" si="156"/>
        <v>0.81</v>
      </c>
      <c r="AL70" s="72" t="e">
        <f t="shared" si="157"/>
        <v>#VALUE!</v>
      </c>
      <c r="AM70" s="72" t="e">
        <f t="shared" si="158"/>
        <v>#VALUE!</v>
      </c>
      <c r="AN70" s="73"/>
      <c r="AO70" s="34"/>
      <c r="AP70" s="158"/>
      <c r="AQ70" s="24" t="e">
        <f t="shared" si="159"/>
        <v>#VALUE!</v>
      </c>
      <c r="AR70" s="1"/>
      <c r="AS70" s="30" t="s">
        <v>78</v>
      </c>
      <c r="AT70" s="37">
        <v>4</v>
      </c>
      <c r="AU70" s="32">
        <v>7</v>
      </c>
      <c r="AV70" s="71">
        <f t="shared" si="160"/>
        <v>0.81</v>
      </c>
      <c r="AW70" s="72" t="e">
        <f t="shared" si="161"/>
        <v>#VALUE!</v>
      </c>
      <c r="AX70" s="72" t="e">
        <f t="shared" si="162"/>
        <v>#VALUE!</v>
      </c>
      <c r="AY70" s="73"/>
      <c r="AZ70" s="34"/>
      <c r="BA70" s="158"/>
      <c r="BB70" s="24" t="e">
        <f t="shared" si="163"/>
        <v>#VALUE!</v>
      </c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ht="15.75" customHeight="1" x14ac:dyDescent="0.2">
      <c r="A71" s="41" t="s">
        <v>17</v>
      </c>
      <c r="B71" s="37">
        <v>4</v>
      </c>
      <c r="C71" s="32">
        <v>7</v>
      </c>
      <c r="D71" s="71">
        <f t="shared" si="144"/>
        <v>0.81</v>
      </c>
      <c r="E71" s="72">
        <f t="shared" si="145"/>
        <v>0</v>
      </c>
      <c r="F71" s="72">
        <f t="shared" si="146"/>
        <v>0</v>
      </c>
      <c r="G71" s="73"/>
      <c r="H71" s="34"/>
      <c r="I71" s="35"/>
      <c r="J71" s="24" t="e">
        <f t="shared" si="147"/>
        <v>#VALUE!</v>
      </c>
      <c r="K71" s="1"/>
      <c r="L71" s="42" t="s">
        <v>17</v>
      </c>
      <c r="M71" s="37">
        <v>4</v>
      </c>
      <c r="N71" s="32">
        <v>8</v>
      </c>
      <c r="O71" s="71">
        <f t="shared" si="148"/>
        <v>0.84</v>
      </c>
      <c r="P71" s="72" t="e">
        <f t="shared" si="149"/>
        <v>#VALUE!</v>
      </c>
      <c r="Q71" s="72" t="e">
        <f t="shared" si="150"/>
        <v>#VALUE!</v>
      </c>
      <c r="R71" s="73"/>
      <c r="S71" s="34"/>
      <c r="T71" s="35"/>
      <c r="U71" s="24" t="e">
        <f t="shared" si="151"/>
        <v>#VALUE!</v>
      </c>
      <c r="V71" s="1"/>
      <c r="W71" s="42" t="s">
        <v>17</v>
      </c>
      <c r="X71" s="37">
        <v>4</v>
      </c>
      <c r="Y71" s="32">
        <v>8</v>
      </c>
      <c r="Z71" s="71">
        <f t="shared" si="152"/>
        <v>0.84</v>
      </c>
      <c r="AA71" s="72" t="e">
        <f t="shared" si="153"/>
        <v>#VALUE!</v>
      </c>
      <c r="AB71" s="72" t="e">
        <f t="shared" si="154"/>
        <v>#VALUE!</v>
      </c>
      <c r="AC71" s="73"/>
      <c r="AD71" s="34"/>
      <c r="AE71" s="35"/>
      <c r="AF71" s="24" t="e">
        <f t="shared" si="155"/>
        <v>#VALUE!</v>
      </c>
      <c r="AG71" s="1"/>
      <c r="AH71" s="42" t="s">
        <v>17</v>
      </c>
      <c r="AI71" s="37">
        <v>4</v>
      </c>
      <c r="AJ71" s="32">
        <v>8</v>
      </c>
      <c r="AK71" s="71">
        <f t="shared" si="156"/>
        <v>0.84</v>
      </c>
      <c r="AL71" s="72" t="e">
        <f t="shared" si="157"/>
        <v>#VALUE!</v>
      </c>
      <c r="AM71" s="72" t="e">
        <f t="shared" si="158"/>
        <v>#VALUE!</v>
      </c>
      <c r="AN71" s="73"/>
      <c r="AO71" s="34"/>
      <c r="AP71" s="158"/>
      <c r="AQ71" s="24" t="e">
        <f t="shared" si="159"/>
        <v>#VALUE!</v>
      </c>
      <c r="AR71" s="1"/>
      <c r="AS71" s="42" t="s">
        <v>17</v>
      </c>
      <c r="AT71" s="37">
        <v>4</v>
      </c>
      <c r="AU71" s="32">
        <v>8</v>
      </c>
      <c r="AV71" s="71">
        <f t="shared" si="160"/>
        <v>0.84</v>
      </c>
      <c r="AW71" s="72" t="e">
        <f t="shared" si="161"/>
        <v>#VALUE!</v>
      </c>
      <c r="AX71" s="72" t="e">
        <f t="shared" si="162"/>
        <v>#VALUE!</v>
      </c>
      <c r="AY71" s="73"/>
      <c r="AZ71" s="34"/>
      <c r="BA71" s="158"/>
      <c r="BB71" s="24" t="e">
        <f t="shared" si="163"/>
        <v>#VALUE!</v>
      </c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ht="15.75" customHeight="1" x14ac:dyDescent="0.2">
      <c r="A72" s="153"/>
      <c r="B72" s="46">
        <v>4</v>
      </c>
      <c r="C72" s="32">
        <v>7</v>
      </c>
      <c r="D72" s="71">
        <f t="shared" si="144"/>
        <v>0.81</v>
      </c>
      <c r="E72" s="72">
        <f t="shared" si="145"/>
        <v>0</v>
      </c>
      <c r="F72" s="72">
        <f t="shared" si="146"/>
        <v>0</v>
      </c>
      <c r="G72" s="73"/>
      <c r="H72" s="34"/>
      <c r="I72" s="35"/>
      <c r="J72" s="24" t="e">
        <f t="shared" si="147"/>
        <v>#VALUE!</v>
      </c>
      <c r="K72" s="1"/>
      <c r="L72" s="42" t="e">
        <f>AVERAGE(J69,J71,J72)</f>
        <v>#VALUE!</v>
      </c>
      <c r="M72" s="37">
        <v>4</v>
      </c>
      <c r="N72" s="32">
        <v>8</v>
      </c>
      <c r="O72" s="71">
        <f t="shared" si="148"/>
        <v>0.84</v>
      </c>
      <c r="P72" s="72" t="e">
        <f t="shared" si="149"/>
        <v>#VALUE!</v>
      </c>
      <c r="Q72" s="72" t="e">
        <f t="shared" si="150"/>
        <v>#VALUE!</v>
      </c>
      <c r="R72" s="73"/>
      <c r="S72" s="34"/>
      <c r="T72" s="35"/>
      <c r="U72" s="24" t="e">
        <f t="shared" si="151"/>
        <v>#VALUE!</v>
      </c>
      <c r="V72" s="1"/>
      <c r="W72" s="42" t="e">
        <f>AVERAGE(U69,U71,U72)</f>
        <v>#VALUE!</v>
      </c>
      <c r="X72" s="37">
        <v>4</v>
      </c>
      <c r="Y72" s="32">
        <v>8</v>
      </c>
      <c r="Z72" s="71">
        <f t="shared" si="152"/>
        <v>0.84</v>
      </c>
      <c r="AA72" s="72" t="e">
        <f t="shared" si="153"/>
        <v>#VALUE!</v>
      </c>
      <c r="AB72" s="72" t="e">
        <f t="shared" si="154"/>
        <v>#VALUE!</v>
      </c>
      <c r="AC72" s="73"/>
      <c r="AD72" s="34"/>
      <c r="AE72" s="35"/>
      <c r="AF72" s="24" t="e">
        <f t="shared" si="155"/>
        <v>#VALUE!</v>
      </c>
      <c r="AG72" s="1"/>
      <c r="AH72" s="42" t="e">
        <f>AVERAGE(AF69,AF70,AF71)</f>
        <v>#VALUE!</v>
      </c>
      <c r="AI72" s="37">
        <v>4</v>
      </c>
      <c r="AJ72" s="32">
        <v>8</v>
      </c>
      <c r="AK72" s="71">
        <f t="shared" si="156"/>
        <v>0.84</v>
      </c>
      <c r="AL72" s="72" t="e">
        <f t="shared" si="157"/>
        <v>#VALUE!</v>
      </c>
      <c r="AM72" s="72" t="e">
        <f t="shared" si="158"/>
        <v>#VALUE!</v>
      </c>
      <c r="AN72" s="73"/>
      <c r="AO72" s="34"/>
      <c r="AP72" s="158"/>
      <c r="AQ72" s="24" t="e">
        <f t="shared" si="159"/>
        <v>#VALUE!</v>
      </c>
      <c r="AR72" s="1"/>
      <c r="AS72" s="42" t="e">
        <f>AVERAGE(AQ69,AQ70,AQ71)</f>
        <v>#VALUE!</v>
      </c>
      <c r="AT72" s="37">
        <v>4</v>
      </c>
      <c r="AU72" s="32">
        <v>8</v>
      </c>
      <c r="AV72" s="71">
        <f t="shared" si="160"/>
        <v>0.84</v>
      </c>
      <c r="AW72" s="72" t="e">
        <f t="shared" si="161"/>
        <v>#VALUE!</v>
      </c>
      <c r="AX72" s="72" t="e">
        <f t="shared" si="162"/>
        <v>#VALUE!</v>
      </c>
      <c r="AY72" s="73"/>
      <c r="AZ72" s="34"/>
      <c r="BA72" s="158"/>
      <c r="BB72" s="24" t="e">
        <f t="shared" si="163"/>
        <v>#VALUE!</v>
      </c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ht="15.75" customHeight="1" x14ac:dyDescent="0.2">
      <c r="A73" s="131"/>
      <c r="B73" s="49"/>
      <c r="C73" s="50"/>
      <c r="D73" s="33"/>
      <c r="E73" s="21"/>
      <c r="F73" s="21"/>
      <c r="G73" s="34"/>
      <c r="H73" s="34"/>
      <c r="I73" s="35"/>
      <c r="J73" s="24"/>
      <c r="K73" s="1"/>
      <c r="L73" s="53"/>
      <c r="M73" s="49"/>
      <c r="N73" s="50"/>
      <c r="O73" s="71" t="e">
        <f t="shared" si="148"/>
        <v>#VALUE!</v>
      </c>
      <c r="P73" s="72" t="e">
        <f t="shared" si="149"/>
        <v>#VALUE!</v>
      </c>
      <c r="Q73" s="72" t="e">
        <f t="shared" si="150"/>
        <v>#VALUE!</v>
      </c>
      <c r="R73" s="73"/>
      <c r="S73" s="34"/>
      <c r="T73" s="35"/>
      <c r="U73" s="24" t="e">
        <f t="shared" si="151"/>
        <v>#VALUE!</v>
      </c>
      <c r="V73" s="1"/>
      <c r="W73" s="53"/>
      <c r="X73" s="37">
        <v>4</v>
      </c>
      <c r="Y73" s="32">
        <v>8</v>
      </c>
      <c r="Z73" s="71">
        <f t="shared" si="152"/>
        <v>0.84</v>
      </c>
      <c r="AA73" s="72" t="e">
        <f t="shared" si="153"/>
        <v>#VALUE!</v>
      </c>
      <c r="AB73" s="72" t="e">
        <f t="shared" si="154"/>
        <v>#VALUE!</v>
      </c>
      <c r="AC73" s="73"/>
      <c r="AD73" s="34"/>
      <c r="AE73" s="35"/>
      <c r="AF73" s="24" t="e">
        <f t="shared" si="155"/>
        <v>#VALUE!</v>
      </c>
      <c r="AG73" s="1"/>
      <c r="AH73" s="53"/>
      <c r="AI73" s="37">
        <v>4</v>
      </c>
      <c r="AJ73" s="32">
        <v>8</v>
      </c>
      <c r="AK73" s="71">
        <f t="shared" si="156"/>
        <v>0.84</v>
      </c>
      <c r="AL73" s="72" t="e">
        <f t="shared" si="157"/>
        <v>#VALUE!</v>
      </c>
      <c r="AM73" s="72" t="e">
        <f t="shared" si="158"/>
        <v>#VALUE!</v>
      </c>
      <c r="AN73" s="73"/>
      <c r="AO73" s="34"/>
      <c r="AP73" s="158"/>
      <c r="AQ73" s="24" t="e">
        <f t="shared" si="159"/>
        <v>#VALUE!</v>
      </c>
      <c r="AR73" s="1"/>
      <c r="AS73" s="53"/>
      <c r="AT73" s="37">
        <v>4</v>
      </c>
      <c r="AU73" s="32">
        <v>8</v>
      </c>
      <c r="AV73" s="71">
        <f t="shared" si="160"/>
        <v>0.84</v>
      </c>
      <c r="AW73" s="72" t="e">
        <f t="shared" si="161"/>
        <v>#VALUE!</v>
      </c>
      <c r="AX73" s="72" t="e">
        <f t="shared" si="162"/>
        <v>#VALUE!</v>
      </c>
      <c r="AY73" s="73"/>
      <c r="AZ73" s="34"/>
      <c r="BA73" s="158"/>
      <c r="BB73" s="24" t="e">
        <f t="shared" si="163"/>
        <v>#VALUE!</v>
      </c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ht="15.75" customHeight="1" x14ac:dyDescent="0.2">
      <c r="A74" s="51"/>
      <c r="B74" s="49"/>
      <c r="C74" s="50"/>
      <c r="D74" s="33"/>
      <c r="E74" s="55"/>
      <c r="F74" s="55"/>
      <c r="G74" s="34"/>
      <c r="H74" s="34"/>
      <c r="I74" s="35"/>
      <c r="J74" s="24"/>
      <c r="K74" s="1"/>
      <c r="L74" s="51"/>
      <c r="M74" s="49"/>
      <c r="N74" s="50"/>
      <c r="O74" s="33"/>
      <c r="P74" s="55"/>
      <c r="Q74" s="55"/>
      <c r="R74" s="34"/>
      <c r="S74" s="34"/>
      <c r="T74" s="35"/>
      <c r="U74" s="24"/>
      <c r="V74" s="1"/>
      <c r="W74" s="51"/>
      <c r="X74" s="49"/>
      <c r="Y74" s="50"/>
      <c r="Z74" s="33"/>
      <c r="AA74" s="55"/>
      <c r="AB74" s="55"/>
      <c r="AC74" s="34"/>
      <c r="AD74" s="34"/>
      <c r="AE74" s="35"/>
      <c r="AF74" s="24"/>
      <c r="AG74" s="1"/>
      <c r="AH74" s="51"/>
      <c r="AI74" s="49"/>
      <c r="AJ74" s="50"/>
      <c r="AK74" s="33"/>
      <c r="AL74" s="55"/>
      <c r="AM74" s="55"/>
      <c r="AN74" s="34"/>
      <c r="AO74" s="34"/>
      <c r="AP74" s="158"/>
      <c r="AQ74" s="24"/>
      <c r="AR74" s="1"/>
      <c r="AS74" s="51"/>
      <c r="AT74" s="49"/>
      <c r="AU74" s="50"/>
      <c r="AV74" s="33"/>
      <c r="AW74" s="55"/>
      <c r="AX74" s="55"/>
      <c r="AY74" s="34"/>
      <c r="AZ74" s="34"/>
      <c r="BA74" s="158"/>
      <c r="BB74" s="24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ht="15.75" customHeight="1" x14ac:dyDescent="0.2">
      <c r="A75" s="59"/>
      <c r="B75" s="60">
        <v>8</v>
      </c>
      <c r="C75" s="61">
        <v>6</v>
      </c>
      <c r="D75" s="62">
        <f t="shared" ref="D75:D77" si="164">ROUND(IF(COUNT(B75,C75)=2, 1.031*EXP(-0.035*(B75+10-C75)), ""), 2)</f>
        <v>0.68</v>
      </c>
      <c r="E75" s="63">
        <f t="shared" ref="E75:E77" si="165">2.5*ROUND(((0.98*($A$78*D75))/2.5), 0)</f>
        <v>0</v>
      </c>
      <c r="F75" s="63">
        <f t="shared" ref="F75:F77" si="166">2.5*ROUND(((1.02*($A$78*D75))/2.5), 0)</f>
        <v>0</v>
      </c>
      <c r="G75" s="64"/>
      <c r="H75" s="65"/>
      <c r="I75" s="66"/>
      <c r="J75" s="24" t="e">
        <f t="shared" ref="J75:J77" si="167">ROUND(G75/(ROUND(IF(COUNT(H75,I75)=2, 1.031*EXP(-0.035*(H75+10-I75)), ""), 2)),1)</f>
        <v>#VALUE!</v>
      </c>
      <c r="K75" s="1"/>
      <c r="L75" s="59"/>
      <c r="M75" s="60">
        <v>8</v>
      </c>
      <c r="N75" s="61">
        <v>6</v>
      </c>
      <c r="O75" s="62">
        <f t="shared" ref="O75:O78" si="168">ROUND(IF(COUNT(M75,N75)=2, 1.031*EXP(-0.035*(M75+10-N75)), ""), 2)</f>
        <v>0.68</v>
      </c>
      <c r="P75" s="63" t="e">
        <f t="shared" ref="P75:P78" si="169">2.5*ROUND(((0.98*($L$78*O75))/2.5), 0)</f>
        <v>#VALUE!</v>
      </c>
      <c r="Q75" s="63" t="e">
        <f t="shared" ref="Q75:Q78" si="170">2.5*ROUND(((1.02*($L$78*O75))/2.5), 0)</f>
        <v>#VALUE!</v>
      </c>
      <c r="R75" s="64"/>
      <c r="S75" s="65"/>
      <c r="T75" s="66"/>
      <c r="U75" s="24" t="e">
        <f t="shared" ref="U75:U78" si="171">ROUND(R75/(ROUND(IF(COUNT(S75,T75)=2, 1.031*EXP(-0.035*(S75+10-T75)), ""), 2)),1)</f>
        <v>#VALUE!</v>
      </c>
      <c r="V75" s="1"/>
      <c r="W75" s="59"/>
      <c r="X75" s="60">
        <v>8</v>
      </c>
      <c r="Y75" s="61">
        <v>6</v>
      </c>
      <c r="Z75" s="62">
        <f t="shared" ref="Z75:Z78" si="172">ROUND(IF(COUNT(X75,Y75)=2, 1.031*EXP(-0.035*(X75+10-Y75)), ""), 2)</f>
        <v>0.68</v>
      </c>
      <c r="AA75" s="63" t="e">
        <f t="shared" ref="AA75:AA78" si="173">2.5*ROUND(((0.98*($W$78*Z75))/2.5), 0)</f>
        <v>#VALUE!</v>
      </c>
      <c r="AB75" s="63" t="e">
        <f t="shared" ref="AB75:AB78" si="174">2.5*ROUND(((1.02*($W$78*Z75))/2.5), 0)</f>
        <v>#VALUE!</v>
      </c>
      <c r="AC75" s="64"/>
      <c r="AD75" s="65"/>
      <c r="AE75" s="66"/>
      <c r="AF75" s="24" t="e">
        <f t="shared" ref="AF75:AF78" si="175">ROUND(AC75/(ROUND(IF(COUNT(AD75,AE75)=2, 1.031*EXP(-0.035*(AD75+10-AE75)), ""), 2)),1)</f>
        <v>#VALUE!</v>
      </c>
      <c r="AG75" s="1"/>
      <c r="AH75" s="59"/>
      <c r="AI75" s="60">
        <v>8</v>
      </c>
      <c r="AJ75" s="61">
        <v>6</v>
      </c>
      <c r="AK75" s="62">
        <f t="shared" ref="AK75:AK78" si="176">ROUND(IF(COUNT(AI75,AJ75)=2, 1.031*EXP(-0.035*(AI75+10-AJ75)), ""), 2)</f>
        <v>0.68</v>
      </c>
      <c r="AL75" s="63" t="e">
        <f t="shared" ref="AL75:AL78" si="177">2.5*ROUND(((0.98*($AH$78*AK75))/2.5), 0)</f>
        <v>#VALUE!</v>
      </c>
      <c r="AM75" s="63" t="e">
        <f t="shared" ref="AM75:AM78" si="178">2.5*ROUND(((1.02*($AH$78*AK75))/2.5), 0)</f>
        <v>#VALUE!</v>
      </c>
      <c r="AN75" s="159"/>
      <c r="AO75" s="68"/>
      <c r="AP75" s="69"/>
      <c r="AQ75" s="24" t="e">
        <f t="shared" ref="AQ75:AQ78" si="179">ROUND(AN75/(ROUND(IF(COUNT(AO75,AP75)=2, 1.031*EXP(-0.035*(AO75+10-AP75)), ""), 2)),1)</f>
        <v>#VALUE!</v>
      </c>
      <c r="AR75" s="1"/>
      <c r="AS75" s="59"/>
      <c r="AT75" s="60">
        <v>8</v>
      </c>
      <c r="AU75" s="61">
        <v>6</v>
      </c>
      <c r="AV75" s="62">
        <f t="shared" ref="AV75:AV78" si="180">ROUND(IF(COUNT(AT75,AU75)=2, 1.031*EXP(-0.035*(AT75+10-AU75)), ""), 2)</f>
        <v>0.68</v>
      </c>
      <c r="AW75" s="63" t="e">
        <f t="shared" ref="AW75:AW78" si="181">2.5*ROUND(((0.98*($AH$78*AV75))/2.5), 0)</f>
        <v>#VALUE!</v>
      </c>
      <c r="AX75" s="63" t="e">
        <f t="shared" ref="AX75:AX78" si="182">2.5*ROUND(((1.02*($AH$78*AV75))/2.5), 0)</f>
        <v>#VALUE!</v>
      </c>
      <c r="AY75" s="159"/>
      <c r="AZ75" s="68"/>
      <c r="BA75" s="69"/>
      <c r="BB75" s="24" t="e">
        <f t="shared" ref="BB75:BB78" si="183">ROUND(AY75/(ROUND(IF(COUNT(AZ75,BA75)=2, 1.031*EXP(-0.035*(AZ75+10-BA75)), ""), 2)),1)</f>
        <v>#VALUE!</v>
      </c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ht="15.75" customHeight="1" x14ac:dyDescent="0.2">
      <c r="A76" s="30" t="s">
        <v>63</v>
      </c>
      <c r="B76" s="37">
        <v>8</v>
      </c>
      <c r="C76" s="32">
        <v>7</v>
      </c>
      <c r="D76" s="71">
        <f t="shared" si="164"/>
        <v>0.7</v>
      </c>
      <c r="E76" s="72">
        <f t="shared" si="165"/>
        <v>0</v>
      </c>
      <c r="F76" s="72">
        <f t="shared" si="166"/>
        <v>0</v>
      </c>
      <c r="G76" s="73"/>
      <c r="H76" s="34"/>
      <c r="I76" s="35"/>
      <c r="J76" s="24" t="e">
        <f t="shared" si="167"/>
        <v>#VALUE!</v>
      </c>
      <c r="K76" s="1"/>
      <c r="L76" s="30" t="s">
        <v>63</v>
      </c>
      <c r="M76" s="37">
        <v>8</v>
      </c>
      <c r="N76" s="32">
        <v>7</v>
      </c>
      <c r="O76" s="71">
        <f t="shared" si="168"/>
        <v>0.7</v>
      </c>
      <c r="P76" s="72" t="e">
        <f t="shared" si="169"/>
        <v>#VALUE!</v>
      </c>
      <c r="Q76" s="72" t="e">
        <f t="shared" si="170"/>
        <v>#VALUE!</v>
      </c>
      <c r="R76" s="73"/>
      <c r="S76" s="34"/>
      <c r="T76" s="35"/>
      <c r="U76" s="24" t="e">
        <f t="shared" si="171"/>
        <v>#VALUE!</v>
      </c>
      <c r="V76" s="1"/>
      <c r="W76" s="30" t="s">
        <v>63</v>
      </c>
      <c r="X76" s="37">
        <v>8</v>
      </c>
      <c r="Y76" s="32">
        <v>7</v>
      </c>
      <c r="Z76" s="71">
        <f t="shared" si="172"/>
        <v>0.7</v>
      </c>
      <c r="AA76" s="72" t="e">
        <f t="shared" si="173"/>
        <v>#VALUE!</v>
      </c>
      <c r="AB76" s="72" t="e">
        <f t="shared" si="174"/>
        <v>#VALUE!</v>
      </c>
      <c r="AC76" s="73"/>
      <c r="AD76" s="34"/>
      <c r="AE76" s="35"/>
      <c r="AF76" s="24" t="e">
        <f t="shared" si="175"/>
        <v>#VALUE!</v>
      </c>
      <c r="AG76" s="1"/>
      <c r="AH76" s="30" t="s">
        <v>63</v>
      </c>
      <c r="AI76" s="37">
        <v>8</v>
      </c>
      <c r="AJ76" s="32">
        <v>7</v>
      </c>
      <c r="AK76" s="71">
        <f t="shared" si="176"/>
        <v>0.7</v>
      </c>
      <c r="AL76" s="72" t="e">
        <f t="shared" si="177"/>
        <v>#VALUE!</v>
      </c>
      <c r="AM76" s="72" t="e">
        <f t="shared" si="178"/>
        <v>#VALUE!</v>
      </c>
      <c r="AN76" s="73"/>
      <c r="AO76" s="34"/>
      <c r="AP76" s="158"/>
      <c r="AQ76" s="24" t="e">
        <f t="shared" si="179"/>
        <v>#VALUE!</v>
      </c>
      <c r="AR76" s="1"/>
      <c r="AS76" s="30" t="s">
        <v>63</v>
      </c>
      <c r="AT76" s="37">
        <v>8</v>
      </c>
      <c r="AU76" s="32">
        <v>7</v>
      </c>
      <c r="AV76" s="71">
        <f t="shared" si="180"/>
        <v>0.7</v>
      </c>
      <c r="AW76" s="72" t="e">
        <f t="shared" si="181"/>
        <v>#VALUE!</v>
      </c>
      <c r="AX76" s="72" t="e">
        <f t="shared" si="182"/>
        <v>#VALUE!</v>
      </c>
      <c r="AY76" s="73"/>
      <c r="AZ76" s="34"/>
      <c r="BA76" s="158"/>
      <c r="BB76" s="24" t="e">
        <f t="shared" si="183"/>
        <v>#VALUE!</v>
      </c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ht="15.75" customHeight="1" x14ac:dyDescent="0.2">
      <c r="A77" s="41" t="s">
        <v>17</v>
      </c>
      <c r="B77" s="37">
        <v>8</v>
      </c>
      <c r="C77" s="32">
        <v>8</v>
      </c>
      <c r="D77" s="71">
        <f t="shared" si="164"/>
        <v>0.73</v>
      </c>
      <c r="E77" s="72">
        <f t="shared" si="165"/>
        <v>0</v>
      </c>
      <c r="F77" s="72">
        <f t="shared" si="166"/>
        <v>0</v>
      </c>
      <c r="G77" s="73"/>
      <c r="H77" s="34"/>
      <c r="I77" s="35"/>
      <c r="J77" s="24" t="e">
        <f t="shared" si="167"/>
        <v>#VALUE!</v>
      </c>
      <c r="K77" s="1"/>
      <c r="L77" s="42" t="s">
        <v>17</v>
      </c>
      <c r="M77" s="37">
        <v>8</v>
      </c>
      <c r="N77" s="32">
        <v>8</v>
      </c>
      <c r="O77" s="71">
        <f t="shared" si="168"/>
        <v>0.73</v>
      </c>
      <c r="P77" s="72" t="e">
        <f t="shared" si="169"/>
        <v>#VALUE!</v>
      </c>
      <c r="Q77" s="72" t="e">
        <f t="shared" si="170"/>
        <v>#VALUE!</v>
      </c>
      <c r="R77" s="73"/>
      <c r="S77" s="34"/>
      <c r="T77" s="35"/>
      <c r="U77" s="24" t="e">
        <f t="shared" si="171"/>
        <v>#VALUE!</v>
      </c>
      <c r="V77" s="1"/>
      <c r="W77" s="42" t="s">
        <v>17</v>
      </c>
      <c r="X77" s="37">
        <v>8</v>
      </c>
      <c r="Y77" s="32">
        <v>8</v>
      </c>
      <c r="Z77" s="71">
        <f t="shared" si="172"/>
        <v>0.73</v>
      </c>
      <c r="AA77" s="72" t="e">
        <f t="shared" si="173"/>
        <v>#VALUE!</v>
      </c>
      <c r="AB77" s="72" t="e">
        <f t="shared" si="174"/>
        <v>#VALUE!</v>
      </c>
      <c r="AC77" s="73"/>
      <c r="AD77" s="34"/>
      <c r="AE77" s="35"/>
      <c r="AF77" s="24" t="e">
        <f t="shared" si="175"/>
        <v>#VALUE!</v>
      </c>
      <c r="AG77" s="1"/>
      <c r="AH77" s="42" t="s">
        <v>17</v>
      </c>
      <c r="AI77" s="37">
        <v>8</v>
      </c>
      <c r="AJ77" s="32">
        <v>8</v>
      </c>
      <c r="AK77" s="71">
        <f t="shared" si="176"/>
        <v>0.73</v>
      </c>
      <c r="AL77" s="72" t="e">
        <f t="shared" si="177"/>
        <v>#VALUE!</v>
      </c>
      <c r="AM77" s="72" t="e">
        <f t="shared" si="178"/>
        <v>#VALUE!</v>
      </c>
      <c r="AN77" s="73"/>
      <c r="AO77" s="34"/>
      <c r="AP77" s="158"/>
      <c r="AQ77" s="24" t="e">
        <f t="shared" si="179"/>
        <v>#VALUE!</v>
      </c>
      <c r="AR77" s="1"/>
      <c r="AS77" s="42" t="s">
        <v>17</v>
      </c>
      <c r="AT77" s="37">
        <v>8</v>
      </c>
      <c r="AU77" s="32">
        <v>8</v>
      </c>
      <c r="AV77" s="71">
        <f t="shared" si="180"/>
        <v>0.73</v>
      </c>
      <c r="AW77" s="72" t="e">
        <f t="shared" si="181"/>
        <v>#VALUE!</v>
      </c>
      <c r="AX77" s="72" t="e">
        <f t="shared" si="182"/>
        <v>#VALUE!</v>
      </c>
      <c r="AY77" s="73"/>
      <c r="AZ77" s="34"/>
      <c r="BA77" s="158"/>
      <c r="BB77" s="24" t="e">
        <f t="shared" si="183"/>
        <v>#VALUE!</v>
      </c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1:71" ht="15.75" customHeight="1" x14ac:dyDescent="0.2">
      <c r="A78" s="153"/>
      <c r="B78" s="46"/>
      <c r="C78" s="32"/>
      <c r="D78" s="33"/>
      <c r="E78" s="72"/>
      <c r="F78" s="72"/>
      <c r="G78" s="73"/>
      <c r="H78" s="34"/>
      <c r="I78" s="35"/>
      <c r="J78" s="24"/>
      <c r="K78" s="1"/>
      <c r="L78" s="42" t="e">
        <f>AVERAGE(J75,J76,J77)</f>
        <v>#VALUE!</v>
      </c>
      <c r="M78" s="37">
        <v>8</v>
      </c>
      <c r="N78" s="32">
        <v>8</v>
      </c>
      <c r="O78" s="71">
        <f t="shared" si="168"/>
        <v>0.73</v>
      </c>
      <c r="P78" s="72" t="e">
        <f t="shared" si="169"/>
        <v>#VALUE!</v>
      </c>
      <c r="Q78" s="72" t="e">
        <f t="shared" si="170"/>
        <v>#VALUE!</v>
      </c>
      <c r="R78" s="73"/>
      <c r="S78" s="34"/>
      <c r="T78" s="35"/>
      <c r="U78" s="24" t="e">
        <f t="shared" si="171"/>
        <v>#VALUE!</v>
      </c>
      <c r="V78" s="1"/>
      <c r="W78" s="42" t="e">
        <f>AVERAGE(U75,U76,U77)</f>
        <v>#VALUE!</v>
      </c>
      <c r="X78" s="37">
        <v>8</v>
      </c>
      <c r="Y78" s="32">
        <v>8</v>
      </c>
      <c r="Z78" s="71">
        <f t="shared" si="172"/>
        <v>0.73</v>
      </c>
      <c r="AA78" s="72" t="e">
        <f t="shared" si="173"/>
        <v>#VALUE!</v>
      </c>
      <c r="AB78" s="72" t="e">
        <f t="shared" si="174"/>
        <v>#VALUE!</v>
      </c>
      <c r="AC78" s="73"/>
      <c r="AD78" s="34"/>
      <c r="AE78" s="35"/>
      <c r="AF78" s="24" t="e">
        <f t="shared" si="175"/>
        <v>#VALUE!</v>
      </c>
      <c r="AG78" s="1"/>
      <c r="AH78" s="42" t="e">
        <f>AVERAGE(AF75,AF76,AF77)</f>
        <v>#VALUE!</v>
      </c>
      <c r="AI78" s="37">
        <v>8</v>
      </c>
      <c r="AJ78" s="32">
        <v>8</v>
      </c>
      <c r="AK78" s="71">
        <f t="shared" si="176"/>
        <v>0.73</v>
      </c>
      <c r="AL78" s="72" t="e">
        <f t="shared" si="177"/>
        <v>#VALUE!</v>
      </c>
      <c r="AM78" s="72" t="e">
        <f t="shared" si="178"/>
        <v>#VALUE!</v>
      </c>
      <c r="AN78" s="73"/>
      <c r="AO78" s="34"/>
      <c r="AP78" s="158"/>
      <c r="AQ78" s="24" t="e">
        <f t="shared" si="179"/>
        <v>#VALUE!</v>
      </c>
      <c r="AR78" s="1"/>
      <c r="AS78" s="42" t="e">
        <f>AVERAGE(AQ75,AQ76,AQ77)</f>
        <v>#VALUE!</v>
      </c>
      <c r="AT78" s="37">
        <v>8</v>
      </c>
      <c r="AU78" s="32">
        <v>8</v>
      </c>
      <c r="AV78" s="71">
        <f t="shared" si="180"/>
        <v>0.73</v>
      </c>
      <c r="AW78" s="72" t="e">
        <f t="shared" si="181"/>
        <v>#VALUE!</v>
      </c>
      <c r="AX78" s="72" t="e">
        <f t="shared" si="182"/>
        <v>#VALUE!</v>
      </c>
      <c r="AY78" s="73"/>
      <c r="AZ78" s="34"/>
      <c r="BA78" s="158"/>
      <c r="BB78" s="24" t="e">
        <f t="shared" si="183"/>
        <v>#VALUE!</v>
      </c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ht="15.75" customHeight="1" x14ac:dyDescent="0.2">
      <c r="A79" s="131"/>
      <c r="B79" s="49"/>
      <c r="C79" s="72"/>
      <c r="D79" s="33"/>
      <c r="E79" s="72"/>
      <c r="F79" s="72"/>
      <c r="G79" s="73"/>
      <c r="H79" s="34"/>
      <c r="I79" s="35"/>
      <c r="J79" s="24"/>
      <c r="K79" s="1"/>
      <c r="L79" s="53"/>
      <c r="M79" s="49"/>
      <c r="N79" s="72"/>
      <c r="O79" s="33"/>
      <c r="P79" s="72"/>
      <c r="Q79" s="72"/>
      <c r="R79" s="73"/>
      <c r="S79" s="34"/>
      <c r="T79" s="35"/>
      <c r="U79" s="24"/>
      <c r="V79" s="1"/>
      <c r="W79" s="53"/>
      <c r="X79" s="49"/>
      <c r="Y79" s="72"/>
      <c r="Z79" s="33"/>
      <c r="AA79" s="72"/>
      <c r="AB79" s="72"/>
      <c r="AC79" s="73"/>
      <c r="AD79" s="34"/>
      <c r="AE79" s="35"/>
      <c r="AF79" s="24"/>
      <c r="AG79" s="1"/>
      <c r="AH79" s="53"/>
      <c r="AI79" s="49"/>
      <c r="AJ79" s="72"/>
      <c r="AK79" s="33"/>
      <c r="AL79" s="72"/>
      <c r="AM79" s="72"/>
      <c r="AN79" s="73"/>
      <c r="AO79" s="34"/>
      <c r="AP79" s="158"/>
      <c r="AQ79" s="24"/>
      <c r="AR79" s="1"/>
      <c r="AS79" s="53"/>
      <c r="AT79" s="49"/>
      <c r="AU79" s="72"/>
      <c r="AV79" s="33"/>
      <c r="AW79" s="72"/>
      <c r="AX79" s="72"/>
      <c r="AY79" s="73"/>
      <c r="AZ79" s="34"/>
      <c r="BA79" s="158"/>
      <c r="BB79" s="24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ht="15.75" customHeight="1" x14ac:dyDescent="0.2">
      <c r="A80" s="115"/>
      <c r="B80" s="116"/>
      <c r="C80" s="117"/>
      <c r="D80" s="147"/>
      <c r="E80" s="160"/>
      <c r="F80" s="160"/>
      <c r="G80" s="106"/>
      <c r="H80" s="107"/>
      <c r="I80" s="86"/>
      <c r="J80" s="161"/>
      <c r="K80" s="1"/>
      <c r="L80" s="115"/>
      <c r="M80" s="116"/>
      <c r="N80" s="117"/>
      <c r="O80" s="147"/>
      <c r="P80" s="160"/>
      <c r="Q80" s="160"/>
      <c r="R80" s="106"/>
      <c r="S80" s="107"/>
      <c r="T80" s="86"/>
      <c r="U80" s="161"/>
      <c r="V80" s="1"/>
      <c r="W80" s="115"/>
      <c r="X80" s="116"/>
      <c r="Y80" s="117"/>
      <c r="Z80" s="147"/>
      <c r="AA80" s="160"/>
      <c r="AB80" s="160"/>
      <c r="AC80" s="106"/>
      <c r="AD80" s="107"/>
      <c r="AE80" s="86"/>
      <c r="AF80" s="161"/>
      <c r="AG80" s="1"/>
      <c r="AH80" s="115"/>
      <c r="AI80" s="116"/>
      <c r="AJ80" s="117"/>
      <c r="AK80" s="147"/>
      <c r="AL80" s="160"/>
      <c r="AM80" s="160"/>
      <c r="AN80" s="106"/>
      <c r="AO80" s="107"/>
      <c r="AP80" s="87"/>
      <c r="AQ80" s="161"/>
      <c r="AR80" s="1"/>
      <c r="AS80" s="115"/>
      <c r="AT80" s="116"/>
      <c r="AU80" s="117"/>
      <c r="AV80" s="147"/>
      <c r="AW80" s="160"/>
      <c r="AX80" s="160"/>
      <c r="AY80" s="106"/>
      <c r="AZ80" s="107"/>
      <c r="BA80" s="87"/>
      <c r="BB80" s="16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ht="15.75" customHeight="1" x14ac:dyDescent="0.2">
      <c r="A81" s="59"/>
      <c r="B81" s="60">
        <v>10</v>
      </c>
      <c r="C81" s="61">
        <v>6</v>
      </c>
      <c r="D81" s="62">
        <f t="shared" ref="D81:D83" si="184">ROUND(IF(COUNT(B81,C81)=2, 1.031*EXP(-0.035*(B81+10-C81)), ""), 2)</f>
        <v>0.63</v>
      </c>
      <c r="E81" s="63"/>
      <c r="F81" s="63"/>
      <c r="G81" s="162"/>
      <c r="H81" s="163"/>
      <c r="I81" s="164"/>
      <c r="J81" s="24"/>
      <c r="K81" s="1"/>
      <c r="L81" s="59"/>
      <c r="M81" s="60">
        <v>10</v>
      </c>
      <c r="N81" s="61">
        <v>6</v>
      </c>
      <c r="O81" s="62">
        <f t="shared" ref="O81:O84" si="185">ROUND(IF(COUNT(M81,N81)=2, 1.031*EXP(-0.035*(M81+10-N81)), ""), 2)</f>
        <v>0.63</v>
      </c>
      <c r="P81" s="63"/>
      <c r="Q81" s="63"/>
      <c r="R81" s="64"/>
      <c r="S81" s="65"/>
      <c r="T81" s="66"/>
      <c r="U81" s="24"/>
      <c r="V81" s="1"/>
      <c r="W81" s="59"/>
      <c r="X81" s="60">
        <v>10</v>
      </c>
      <c r="Y81" s="61">
        <v>6</v>
      </c>
      <c r="Z81" s="62">
        <f t="shared" ref="Z81:Z84" si="186">ROUND(IF(COUNT(X81,Y81)=2, 1.031*EXP(-0.035*(X81+10-Y81)), ""), 2)</f>
        <v>0.63</v>
      </c>
      <c r="AA81" s="63"/>
      <c r="AB81" s="63"/>
      <c r="AC81" s="64"/>
      <c r="AD81" s="65"/>
      <c r="AE81" s="66"/>
      <c r="AF81" s="24"/>
      <c r="AG81" s="1"/>
      <c r="AH81" s="59"/>
      <c r="AI81" s="60">
        <v>10</v>
      </c>
      <c r="AJ81" s="61">
        <v>6</v>
      </c>
      <c r="AK81" s="62">
        <f t="shared" ref="AK81:AK84" si="187">ROUND(IF(COUNT(AI81,AJ81)=2, 1.031*EXP(-0.035*(AI81+10-AJ81)), ""), 2)</f>
        <v>0.63</v>
      </c>
      <c r="AL81" s="63"/>
      <c r="AM81" s="63"/>
      <c r="AN81" s="64"/>
      <c r="AO81" s="65"/>
      <c r="AP81" s="66"/>
      <c r="AQ81" s="24"/>
      <c r="AR81" s="1"/>
      <c r="AS81" s="59"/>
      <c r="AT81" s="60">
        <v>10</v>
      </c>
      <c r="AU81" s="61">
        <v>6</v>
      </c>
      <c r="AV81" s="62">
        <f t="shared" ref="AV81:AV84" si="188">ROUND(IF(COUNT(AT81,AU81)=2, 1.031*EXP(-0.035*(AT81+10-AU81)), ""), 2)</f>
        <v>0.63</v>
      </c>
      <c r="AW81" s="63"/>
      <c r="AX81" s="63"/>
      <c r="AY81" s="64"/>
      <c r="AZ81" s="65"/>
      <c r="BA81" s="66"/>
      <c r="BB81" s="24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ht="15.75" customHeight="1" x14ac:dyDescent="0.2">
      <c r="A82" s="30" t="s">
        <v>79</v>
      </c>
      <c r="B82" s="37">
        <v>10</v>
      </c>
      <c r="C82" s="32">
        <v>7</v>
      </c>
      <c r="D82" s="71">
        <f t="shared" si="184"/>
        <v>0.65</v>
      </c>
      <c r="E82" s="72"/>
      <c r="F82" s="72"/>
      <c r="G82" s="165"/>
      <c r="H82" s="166"/>
      <c r="I82" s="167"/>
      <c r="J82" s="24"/>
      <c r="K82" s="1"/>
      <c r="L82" s="30" t="s">
        <v>79</v>
      </c>
      <c r="M82" s="37">
        <v>10</v>
      </c>
      <c r="N82" s="32">
        <v>7</v>
      </c>
      <c r="O82" s="71">
        <f t="shared" si="185"/>
        <v>0.65</v>
      </c>
      <c r="P82" s="72"/>
      <c r="Q82" s="72"/>
      <c r="R82" s="73"/>
      <c r="S82" s="34"/>
      <c r="T82" s="35"/>
      <c r="U82" s="24"/>
      <c r="V82" s="1"/>
      <c r="W82" s="30" t="s">
        <v>79</v>
      </c>
      <c r="X82" s="37">
        <v>10</v>
      </c>
      <c r="Y82" s="32">
        <v>7</v>
      </c>
      <c r="Z82" s="71">
        <f t="shared" si="186"/>
        <v>0.65</v>
      </c>
      <c r="AA82" s="72"/>
      <c r="AB82" s="72"/>
      <c r="AC82" s="73"/>
      <c r="AD82" s="34"/>
      <c r="AE82" s="35"/>
      <c r="AF82" s="24"/>
      <c r="AG82" s="1"/>
      <c r="AH82" s="30" t="s">
        <v>79</v>
      </c>
      <c r="AI82" s="37">
        <v>10</v>
      </c>
      <c r="AJ82" s="32">
        <v>7</v>
      </c>
      <c r="AK82" s="71">
        <f t="shared" si="187"/>
        <v>0.65</v>
      </c>
      <c r="AL82" s="72"/>
      <c r="AM82" s="72"/>
      <c r="AN82" s="73"/>
      <c r="AO82" s="34"/>
      <c r="AP82" s="35"/>
      <c r="AQ82" s="24"/>
      <c r="AR82" s="1"/>
      <c r="AS82" s="30" t="s">
        <v>79</v>
      </c>
      <c r="AT82" s="37">
        <v>10</v>
      </c>
      <c r="AU82" s="32">
        <v>7</v>
      </c>
      <c r="AV82" s="71">
        <f t="shared" si="188"/>
        <v>0.65</v>
      </c>
      <c r="AW82" s="72"/>
      <c r="AX82" s="72"/>
      <c r="AY82" s="73"/>
      <c r="AZ82" s="34"/>
      <c r="BA82" s="35"/>
      <c r="BB82" s="24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ht="15.75" customHeight="1" x14ac:dyDescent="0.2">
      <c r="A83" s="42"/>
      <c r="B83" s="37">
        <v>10</v>
      </c>
      <c r="C83" s="32">
        <v>7</v>
      </c>
      <c r="D83" s="71">
        <f t="shared" si="184"/>
        <v>0.65</v>
      </c>
      <c r="E83" s="72"/>
      <c r="F83" s="72"/>
      <c r="G83" s="165"/>
      <c r="H83" s="166"/>
      <c r="I83" s="167"/>
      <c r="J83" s="24"/>
      <c r="K83" s="1"/>
      <c r="L83" s="42"/>
      <c r="M83" s="37">
        <v>10</v>
      </c>
      <c r="N83" s="32">
        <v>7</v>
      </c>
      <c r="O83" s="71">
        <f t="shared" si="185"/>
        <v>0.65</v>
      </c>
      <c r="P83" s="72"/>
      <c r="Q83" s="72"/>
      <c r="R83" s="73"/>
      <c r="S83" s="34"/>
      <c r="T83" s="35"/>
      <c r="U83" s="24"/>
      <c r="V83" s="1"/>
      <c r="W83" s="42"/>
      <c r="X83" s="37">
        <v>10</v>
      </c>
      <c r="Y83" s="32">
        <v>8</v>
      </c>
      <c r="Z83" s="71">
        <f t="shared" si="186"/>
        <v>0.68</v>
      </c>
      <c r="AA83" s="72"/>
      <c r="AB83" s="72"/>
      <c r="AC83" s="73"/>
      <c r="AD83" s="34"/>
      <c r="AE83" s="35"/>
      <c r="AF83" s="24"/>
      <c r="AG83" s="1"/>
      <c r="AH83" s="42"/>
      <c r="AI83" s="37">
        <v>10</v>
      </c>
      <c r="AJ83" s="32">
        <v>8</v>
      </c>
      <c r="AK83" s="71">
        <f t="shared" si="187"/>
        <v>0.68</v>
      </c>
      <c r="AL83" s="72"/>
      <c r="AM83" s="72"/>
      <c r="AN83" s="73"/>
      <c r="AO83" s="34"/>
      <c r="AP83" s="35"/>
      <c r="AQ83" s="24"/>
      <c r="AR83" s="1"/>
      <c r="AS83" s="42"/>
      <c r="AT83" s="37">
        <v>10</v>
      </c>
      <c r="AU83" s="32">
        <v>8</v>
      </c>
      <c r="AV83" s="71">
        <f t="shared" si="188"/>
        <v>0.68</v>
      </c>
      <c r="AW83" s="72"/>
      <c r="AX83" s="72"/>
      <c r="AY83" s="73"/>
      <c r="AZ83" s="34"/>
      <c r="BA83" s="35"/>
      <c r="BB83" s="24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ht="15.75" customHeight="1" x14ac:dyDescent="0.2">
      <c r="A84" s="42"/>
      <c r="B84" s="37"/>
      <c r="C84" s="32"/>
      <c r="D84" s="33"/>
      <c r="E84" s="72"/>
      <c r="F84" s="72"/>
      <c r="G84" s="165"/>
      <c r="H84" s="166"/>
      <c r="I84" s="167"/>
      <c r="J84" s="24"/>
      <c r="K84" s="1"/>
      <c r="L84" s="42"/>
      <c r="M84" s="37">
        <v>10</v>
      </c>
      <c r="N84" s="32">
        <v>7</v>
      </c>
      <c r="O84" s="71">
        <f t="shared" si="185"/>
        <v>0.65</v>
      </c>
      <c r="P84" s="72"/>
      <c r="Q84" s="72"/>
      <c r="R84" s="73"/>
      <c r="S84" s="34"/>
      <c r="T84" s="35"/>
      <c r="U84" s="24"/>
      <c r="V84" s="1"/>
      <c r="W84" s="42"/>
      <c r="X84" s="37">
        <v>10</v>
      </c>
      <c r="Y84" s="32">
        <v>8</v>
      </c>
      <c r="Z84" s="71">
        <f t="shared" si="186"/>
        <v>0.68</v>
      </c>
      <c r="AA84" s="72"/>
      <c r="AB84" s="72"/>
      <c r="AC84" s="73"/>
      <c r="AD84" s="34"/>
      <c r="AE84" s="35"/>
      <c r="AF84" s="24"/>
      <c r="AG84" s="1"/>
      <c r="AH84" s="42"/>
      <c r="AI84" s="37">
        <v>10</v>
      </c>
      <c r="AJ84" s="32">
        <v>8</v>
      </c>
      <c r="AK84" s="71">
        <f t="shared" si="187"/>
        <v>0.68</v>
      </c>
      <c r="AL84" s="72"/>
      <c r="AM84" s="72"/>
      <c r="AN84" s="73"/>
      <c r="AO84" s="34"/>
      <c r="AP84" s="35"/>
      <c r="AQ84" s="24"/>
      <c r="AR84" s="1"/>
      <c r="AS84" s="42"/>
      <c r="AT84" s="37">
        <v>10</v>
      </c>
      <c r="AU84" s="32">
        <v>8</v>
      </c>
      <c r="AV84" s="71">
        <f t="shared" si="188"/>
        <v>0.68</v>
      </c>
      <c r="AW84" s="72"/>
      <c r="AX84" s="72"/>
      <c r="AY84" s="73"/>
      <c r="AZ84" s="34"/>
      <c r="BA84" s="35"/>
      <c r="BB84" s="24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ht="15.75" customHeight="1" x14ac:dyDescent="0.2">
      <c r="A85" s="53"/>
      <c r="B85" s="49"/>
      <c r="C85" s="72"/>
      <c r="D85" s="33"/>
      <c r="E85" s="72"/>
      <c r="F85" s="72"/>
      <c r="G85" s="165"/>
      <c r="H85" s="166"/>
      <c r="I85" s="167"/>
      <c r="J85" s="24"/>
      <c r="K85" s="1"/>
      <c r="L85" s="53"/>
      <c r="M85" s="49"/>
      <c r="N85" s="72"/>
      <c r="O85" s="33"/>
      <c r="P85" s="72"/>
      <c r="Q85" s="72"/>
      <c r="R85" s="73"/>
      <c r="S85" s="34"/>
      <c r="T85" s="35"/>
      <c r="U85" s="24"/>
      <c r="V85" s="1"/>
      <c r="W85" s="53"/>
      <c r="X85" s="49"/>
      <c r="Y85" s="72"/>
      <c r="Z85" s="33"/>
      <c r="AA85" s="72"/>
      <c r="AB85" s="72"/>
      <c r="AC85" s="73"/>
      <c r="AD85" s="34"/>
      <c r="AE85" s="35"/>
      <c r="AF85" s="24"/>
      <c r="AG85" s="1"/>
      <c r="AH85" s="53"/>
      <c r="AI85" s="49"/>
      <c r="AJ85" s="72"/>
      <c r="AK85" s="33"/>
      <c r="AL85" s="72"/>
      <c r="AM85" s="72"/>
      <c r="AN85" s="73"/>
      <c r="AO85" s="34"/>
      <c r="AP85" s="35"/>
      <c r="AQ85" s="24"/>
      <c r="AR85" s="1"/>
      <c r="AS85" s="53"/>
      <c r="AT85" s="49"/>
      <c r="AU85" s="72"/>
      <c r="AV85" s="33"/>
      <c r="AW85" s="72"/>
      <c r="AX85" s="72"/>
      <c r="AY85" s="73"/>
      <c r="AZ85" s="34"/>
      <c r="BA85" s="35"/>
      <c r="BB85" s="24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:71" ht="15.75" customHeight="1" x14ac:dyDescent="0.2">
      <c r="A86" s="115"/>
      <c r="B86" s="116"/>
      <c r="C86" s="117"/>
      <c r="D86" s="147"/>
      <c r="E86" s="160"/>
      <c r="F86" s="160"/>
      <c r="G86" s="168"/>
      <c r="H86" s="169"/>
      <c r="I86" s="170"/>
      <c r="J86" s="161"/>
      <c r="K86" s="1"/>
      <c r="L86" s="115"/>
      <c r="M86" s="116"/>
      <c r="N86" s="117"/>
      <c r="O86" s="147"/>
      <c r="P86" s="160"/>
      <c r="Q86" s="160"/>
      <c r="R86" s="106"/>
      <c r="S86" s="107"/>
      <c r="T86" s="86"/>
      <c r="U86" s="161"/>
      <c r="V86" s="1"/>
      <c r="W86" s="115"/>
      <c r="X86" s="116"/>
      <c r="Y86" s="117"/>
      <c r="Z86" s="147"/>
      <c r="AA86" s="160"/>
      <c r="AB86" s="160"/>
      <c r="AC86" s="106"/>
      <c r="AD86" s="107"/>
      <c r="AE86" s="86"/>
      <c r="AF86" s="161"/>
      <c r="AG86" s="1"/>
      <c r="AH86" s="115"/>
      <c r="AI86" s="116"/>
      <c r="AJ86" s="117"/>
      <c r="AK86" s="147"/>
      <c r="AL86" s="160"/>
      <c r="AM86" s="160"/>
      <c r="AN86" s="106"/>
      <c r="AO86" s="107"/>
      <c r="AP86" s="86"/>
      <c r="AQ86" s="161"/>
      <c r="AR86" s="1"/>
      <c r="AS86" s="115"/>
      <c r="AT86" s="116"/>
      <c r="AU86" s="117"/>
      <c r="AV86" s="147"/>
      <c r="AW86" s="160"/>
      <c r="AX86" s="160"/>
      <c r="AY86" s="106"/>
      <c r="AZ86" s="107"/>
      <c r="BA86" s="86"/>
      <c r="BB86" s="16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ht="15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1"/>
      <c r="L87" s="6"/>
      <c r="M87" s="6"/>
      <c r="N87" s="6"/>
      <c r="O87" s="6"/>
      <c r="P87" s="6"/>
      <c r="Q87" s="6"/>
      <c r="R87" s="6"/>
      <c r="S87" s="6"/>
      <c r="T87" s="6"/>
      <c r="U87" s="6"/>
      <c r="V87" s="1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1"/>
      <c r="AH87" s="6"/>
      <c r="AI87" s="6"/>
      <c r="AJ87" s="6"/>
      <c r="AK87" s="171"/>
      <c r="AL87" s="171"/>
      <c r="AM87" s="171"/>
      <c r="AN87" s="171"/>
      <c r="AO87" s="171"/>
      <c r="AP87" s="171"/>
      <c r="AQ87" s="171"/>
      <c r="AR87" s="1"/>
      <c r="AS87" s="6"/>
      <c r="AT87" s="6"/>
      <c r="AU87" s="6"/>
      <c r="AV87" s="171"/>
      <c r="AW87" s="171"/>
      <c r="AX87" s="171"/>
      <c r="AY87" s="171"/>
      <c r="AZ87" s="171"/>
      <c r="BA87" s="171"/>
      <c r="BB87" s="17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ht="15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1"/>
      <c r="L88" s="6"/>
      <c r="M88" s="6"/>
      <c r="N88" s="6"/>
      <c r="O88" s="6"/>
      <c r="P88" s="6"/>
      <c r="Q88" s="6"/>
      <c r="R88" s="6"/>
      <c r="S88" s="6"/>
      <c r="T88" s="6"/>
      <c r="U88" s="6"/>
      <c r="V88" s="1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1"/>
      <c r="AH88" s="6"/>
      <c r="AI88" s="6"/>
      <c r="AJ88" s="6"/>
      <c r="AK88" s="171"/>
      <c r="AL88" s="171"/>
      <c r="AM88" s="171"/>
      <c r="AN88" s="171"/>
      <c r="AO88" s="171"/>
      <c r="AP88" s="171"/>
      <c r="AQ88" s="171"/>
      <c r="AR88" s="1"/>
      <c r="AS88" s="6"/>
      <c r="AT88" s="6"/>
      <c r="AU88" s="6"/>
      <c r="AV88" s="171"/>
      <c r="AW88" s="171"/>
      <c r="AX88" s="171"/>
      <c r="AY88" s="171"/>
      <c r="AZ88" s="171"/>
      <c r="BA88" s="171"/>
      <c r="BB88" s="17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28.5" customHeight="1" x14ac:dyDescent="0.2">
      <c r="A89" s="7" t="s">
        <v>44</v>
      </c>
      <c r="B89" s="6"/>
      <c r="C89" s="6"/>
      <c r="D89" s="6"/>
      <c r="E89" s="6"/>
      <c r="F89" s="6"/>
      <c r="G89" s="6"/>
      <c r="H89" s="6"/>
      <c r="I89" s="6"/>
      <c r="J89" s="6"/>
      <c r="K89" s="1"/>
      <c r="L89" s="7" t="s">
        <v>44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7" t="s">
        <v>44</v>
      </c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7" t="s">
        <v>44</v>
      </c>
      <c r="AI89" s="6"/>
      <c r="AJ89" s="6"/>
      <c r="AK89" s="6"/>
      <c r="AL89" s="6"/>
      <c r="AM89" s="6"/>
      <c r="AN89" s="6"/>
      <c r="AO89" s="6"/>
      <c r="AP89" s="2"/>
      <c r="AQ89" s="6"/>
      <c r="AR89" s="6"/>
      <c r="AS89" s="7" t="s">
        <v>44</v>
      </c>
      <c r="AT89" s="6"/>
      <c r="AU89" s="6"/>
      <c r="AV89" s="6"/>
      <c r="AW89" s="6"/>
      <c r="AX89" s="6"/>
      <c r="AY89" s="6"/>
      <c r="AZ89" s="6"/>
      <c r="BA89" s="2"/>
      <c r="BB89" s="6"/>
      <c r="BC89" s="6"/>
      <c r="BD89" s="6"/>
      <c r="BE89" s="6"/>
      <c r="BF89" s="6"/>
      <c r="BG89" s="6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71" ht="15.75" customHeight="1" x14ac:dyDescent="0.2">
      <c r="A90" s="8" t="s">
        <v>8</v>
      </c>
      <c r="B90" s="9" t="s">
        <v>9</v>
      </c>
      <c r="C90" s="10" t="s">
        <v>10</v>
      </c>
      <c r="D90" s="11" t="s">
        <v>11</v>
      </c>
      <c r="E90" s="11" t="s">
        <v>12</v>
      </c>
      <c r="F90" s="11" t="s">
        <v>13</v>
      </c>
      <c r="G90" s="12" t="s">
        <v>14</v>
      </c>
      <c r="H90" s="12" t="s">
        <v>15</v>
      </c>
      <c r="I90" s="13" t="s">
        <v>16</v>
      </c>
      <c r="J90" s="14" t="s">
        <v>17</v>
      </c>
      <c r="K90" s="1"/>
      <c r="L90" s="121" t="s">
        <v>27</v>
      </c>
      <c r="M90" s="9" t="s">
        <v>9</v>
      </c>
      <c r="N90" s="10" t="s">
        <v>10</v>
      </c>
      <c r="O90" s="11" t="s">
        <v>11</v>
      </c>
      <c r="P90" s="11" t="s">
        <v>12</v>
      </c>
      <c r="Q90" s="11" t="s">
        <v>13</v>
      </c>
      <c r="R90" s="12" t="s">
        <v>14</v>
      </c>
      <c r="S90" s="12" t="s">
        <v>15</v>
      </c>
      <c r="T90" s="13" t="s">
        <v>16</v>
      </c>
      <c r="U90" s="14" t="s">
        <v>17</v>
      </c>
      <c r="V90" s="1"/>
      <c r="W90" s="121" t="s">
        <v>27</v>
      </c>
      <c r="X90" s="9" t="s">
        <v>9</v>
      </c>
      <c r="Y90" s="10" t="s">
        <v>10</v>
      </c>
      <c r="Z90" s="11" t="s">
        <v>11</v>
      </c>
      <c r="AA90" s="11" t="s">
        <v>12</v>
      </c>
      <c r="AB90" s="11" t="s">
        <v>13</v>
      </c>
      <c r="AC90" s="12" t="s">
        <v>14</v>
      </c>
      <c r="AD90" s="12" t="s">
        <v>15</v>
      </c>
      <c r="AE90" s="13" t="s">
        <v>16</v>
      </c>
      <c r="AF90" s="14" t="s">
        <v>17</v>
      </c>
      <c r="AG90" s="1"/>
      <c r="AH90" s="121" t="s">
        <v>27</v>
      </c>
      <c r="AI90" s="9" t="s">
        <v>9</v>
      </c>
      <c r="AJ90" s="10" t="s">
        <v>10</v>
      </c>
      <c r="AK90" s="11" t="s">
        <v>11</v>
      </c>
      <c r="AL90" s="11" t="s">
        <v>12</v>
      </c>
      <c r="AM90" s="11" t="s">
        <v>13</v>
      </c>
      <c r="AN90" s="12" t="s">
        <v>14</v>
      </c>
      <c r="AO90" s="12" t="s">
        <v>15</v>
      </c>
      <c r="AP90" s="16" t="s">
        <v>16</v>
      </c>
      <c r="AQ90" s="14" t="s">
        <v>17</v>
      </c>
      <c r="AR90" s="1"/>
      <c r="AS90" s="121" t="s">
        <v>27</v>
      </c>
      <c r="AT90" s="9" t="s">
        <v>9</v>
      </c>
      <c r="AU90" s="10" t="s">
        <v>10</v>
      </c>
      <c r="AV90" s="11" t="s">
        <v>11</v>
      </c>
      <c r="AW90" s="11" t="s">
        <v>12</v>
      </c>
      <c r="AX90" s="11" t="s">
        <v>13</v>
      </c>
      <c r="AY90" s="12" t="s">
        <v>14</v>
      </c>
      <c r="AZ90" s="12" t="s">
        <v>15</v>
      </c>
      <c r="BA90" s="16" t="s">
        <v>16</v>
      </c>
      <c r="BB90" s="14" t="s">
        <v>17</v>
      </c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ht="15.75" customHeight="1" x14ac:dyDescent="0.2">
      <c r="A91" s="17"/>
      <c r="B91" s="27">
        <v>4</v>
      </c>
      <c r="C91" s="19">
        <v>6</v>
      </c>
      <c r="D91" s="20">
        <f t="shared" ref="D91:D93" si="189">ROUND(IF(COUNT(B91,C91)=2, 1.031*EXP(-0.035*(B91+10-C91)), ""), 2)</f>
        <v>0.78</v>
      </c>
      <c r="E91" s="21">
        <f t="shared" ref="E91:E93" si="190">2.5*ROUND(((0.98*($A$94*D91))/2.5), 0)</f>
        <v>0</v>
      </c>
      <c r="F91" s="21">
        <f t="shared" ref="F91:F93" si="191">2.5*ROUND(((1.02*($A$94*D91))/2.5), 0)</f>
        <v>0</v>
      </c>
      <c r="G91" s="22"/>
      <c r="H91" s="22"/>
      <c r="I91" s="25"/>
      <c r="J91" s="26" t="e">
        <f t="shared" ref="J91:J93" si="192">ROUND(G91/(ROUND(IF(COUNT(H91,I91)=2, 1.031*EXP(-0.035*(H91+10-I91)), ""), 2)),1)</f>
        <v>#VALUE!</v>
      </c>
      <c r="K91" s="1"/>
      <c r="L91" s="17"/>
      <c r="M91" s="27">
        <v>4</v>
      </c>
      <c r="N91" s="19">
        <v>6</v>
      </c>
      <c r="O91" s="20">
        <f t="shared" ref="O91:O94" si="193">ROUND(IF(COUNT(M91,N91)=2, 1.031*EXP(-0.035*(M91+10-N91)), ""), 2)</f>
        <v>0.78</v>
      </c>
      <c r="P91" s="21" t="e">
        <f t="shared" ref="P91:P94" si="194">2.5*ROUND(((0.98*($L$94*O91))/2.5), 0)</f>
        <v>#VALUE!</v>
      </c>
      <c r="Q91" s="21" t="e">
        <f t="shared" ref="Q91:Q94" si="195">2.5*ROUND(((1.02*($L$94*O91))/2.5), 0)</f>
        <v>#VALUE!</v>
      </c>
      <c r="R91" s="22"/>
      <c r="S91" s="22"/>
      <c r="T91" s="25"/>
      <c r="U91" s="26" t="e">
        <f t="shared" ref="U91:U94" si="196">ROUND(R91/(ROUND(IF(COUNT(S91,T91)=2, 1.031*EXP(-0.035*(S91+10-T91)), ""), 2)),1)</f>
        <v>#VALUE!</v>
      </c>
      <c r="V91" s="1"/>
      <c r="W91" s="17"/>
      <c r="X91" s="27">
        <v>4</v>
      </c>
      <c r="Y91" s="19">
        <v>6</v>
      </c>
      <c r="Z91" s="20">
        <f t="shared" ref="Z91:Z94" si="197">ROUND(IF(COUNT(X91,Y91)=2, 1.031*EXP(-0.035*(X91+10-Y91)), ""), 2)</f>
        <v>0.78</v>
      </c>
      <c r="AA91" s="21" t="e">
        <f t="shared" ref="AA91:AA94" si="198">2.5*ROUND(((0.98*($W$94*Z91))/2.5), 0)</f>
        <v>#VALUE!</v>
      </c>
      <c r="AB91" s="21" t="e">
        <f t="shared" ref="AB91:AB94" si="199">2.5*ROUND(((1.02*($W$94*Z91))/2.5), 0)</f>
        <v>#VALUE!</v>
      </c>
      <c r="AC91" s="64"/>
      <c r="AD91" s="65"/>
      <c r="AE91" s="88"/>
      <c r="AF91" s="26" t="e">
        <f t="shared" ref="AF91:AF94" si="200">ROUND(AC91/(ROUND(IF(COUNT(AD91,AE91)=2, 1.031*EXP(-0.035*(AD91+10-AE91)), ""), 2)),1)</f>
        <v>#VALUE!</v>
      </c>
      <c r="AG91" s="1"/>
      <c r="AH91" s="17"/>
      <c r="AI91" s="27">
        <v>4</v>
      </c>
      <c r="AJ91" s="19">
        <v>7</v>
      </c>
      <c r="AK91" s="20">
        <f t="shared" ref="AK91:AK94" si="201">ROUND(IF(COUNT(AI91,AJ91)=2, 1.031*EXP(-0.035*(AI91+10-AJ91)), ""), 2)</f>
        <v>0.81</v>
      </c>
      <c r="AL91" s="21" t="e">
        <f t="shared" ref="AL91:AL94" si="202">2.5*ROUND(((0.98*($AH$94*AK91))/2.5), 0)</f>
        <v>#VALUE!</v>
      </c>
      <c r="AM91" s="21" t="e">
        <f t="shared" ref="AM91:AM94" si="203">2.5*ROUND(((1.02*($AH$94*AK91))/2.5), 0)</f>
        <v>#VALUE!</v>
      </c>
      <c r="AN91" s="22"/>
      <c r="AO91" s="22"/>
      <c r="AP91" s="183"/>
      <c r="AQ91" s="26" t="e">
        <f t="shared" ref="AQ91:AQ94" si="204">ROUND(AN91/(ROUND(IF(COUNT(AO91,AP91)=2, 1.031*EXP(-0.035*(AO91+10-AP91)), ""), 2)),1)</f>
        <v>#VALUE!</v>
      </c>
      <c r="AR91" s="1"/>
      <c r="AS91" s="17"/>
      <c r="AT91" s="27">
        <v>4</v>
      </c>
      <c r="AU91" s="19">
        <v>7</v>
      </c>
      <c r="AV91" s="20">
        <f t="shared" ref="AV91:AV94" si="205">ROUND(IF(COUNT(AT91,AU91)=2, 1.031*EXP(-0.035*(AT91+10-AU91)), ""), 2)</f>
        <v>0.81</v>
      </c>
      <c r="AW91" s="21" t="e">
        <f t="shared" ref="AW91:AW94" si="206">2.5*ROUND(((0.98*($AH$94*AV91))/2.5), 0)</f>
        <v>#VALUE!</v>
      </c>
      <c r="AX91" s="21" t="e">
        <f t="shared" ref="AX91:AX94" si="207">2.5*ROUND(((1.02*($AH$94*AV91))/2.5), 0)</f>
        <v>#VALUE!</v>
      </c>
      <c r="AY91" s="22"/>
      <c r="AZ91" s="22"/>
      <c r="BA91" s="183"/>
      <c r="BB91" s="26" t="e">
        <f t="shared" ref="BB91:BB94" si="208">ROUND(AY91/(ROUND(IF(COUNT(AZ91,BA91)=2, 1.031*EXP(-0.035*(AZ91+10-BA91)), ""), 2)),1)</f>
        <v>#VALUE!</v>
      </c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ht="15.75" customHeight="1" x14ac:dyDescent="0.2">
      <c r="A92" s="30" t="s">
        <v>80</v>
      </c>
      <c r="B92" s="37">
        <v>4</v>
      </c>
      <c r="C92" s="32">
        <v>7</v>
      </c>
      <c r="D92" s="33">
        <f t="shared" si="189"/>
        <v>0.81</v>
      </c>
      <c r="E92" s="21">
        <f t="shared" si="190"/>
        <v>0</v>
      </c>
      <c r="F92" s="21">
        <f t="shared" si="191"/>
        <v>0</v>
      </c>
      <c r="G92" s="34"/>
      <c r="H92" s="34"/>
      <c r="I92" s="36"/>
      <c r="J92" s="26" t="e">
        <f t="shared" si="192"/>
        <v>#VALUE!</v>
      </c>
      <c r="K92" s="1"/>
      <c r="L92" s="30" t="s">
        <v>80</v>
      </c>
      <c r="M92" s="37">
        <v>4</v>
      </c>
      <c r="N92" s="32">
        <v>7</v>
      </c>
      <c r="O92" s="33">
        <f t="shared" si="193"/>
        <v>0.81</v>
      </c>
      <c r="P92" s="21" t="e">
        <f t="shared" si="194"/>
        <v>#VALUE!</v>
      </c>
      <c r="Q92" s="21" t="e">
        <f t="shared" si="195"/>
        <v>#VALUE!</v>
      </c>
      <c r="R92" s="34"/>
      <c r="S92" s="34"/>
      <c r="T92" s="36"/>
      <c r="U92" s="26" t="e">
        <f t="shared" si="196"/>
        <v>#VALUE!</v>
      </c>
      <c r="V92" s="1"/>
      <c r="W92" s="30" t="s">
        <v>80</v>
      </c>
      <c r="X92" s="37">
        <v>4</v>
      </c>
      <c r="Y92" s="32">
        <v>7</v>
      </c>
      <c r="Z92" s="33">
        <f t="shared" si="197"/>
        <v>0.81</v>
      </c>
      <c r="AA92" s="21" t="e">
        <f t="shared" si="198"/>
        <v>#VALUE!</v>
      </c>
      <c r="AB92" s="21" t="e">
        <f t="shared" si="199"/>
        <v>#VALUE!</v>
      </c>
      <c r="AC92" s="73"/>
      <c r="AD92" s="34"/>
      <c r="AE92" s="36"/>
      <c r="AF92" s="26" t="e">
        <f t="shared" si="200"/>
        <v>#VALUE!</v>
      </c>
      <c r="AG92" s="1"/>
      <c r="AH92" s="30" t="s">
        <v>80</v>
      </c>
      <c r="AI92" s="37">
        <v>4</v>
      </c>
      <c r="AJ92" s="32">
        <v>8</v>
      </c>
      <c r="AK92" s="33">
        <f t="shared" si="201"/>
        <v>0.84</v>
      </c>
      <c r="AL92" s="21" t="e">
        <f t="shared" si="202"/>
        <v>#VALUE!</v>
      </c>
      <c r="AM92" s="21" t="e">
        <f t="shared" si="203"/>
        <v>#VALUE!</v>
      </c>
      <c r="AN92" s="34"/>
      <c r="AO92" s="34"/>
      <c r="AP92" s="52"/>
      <c r="AQ92" s="26" t="e">
        <f t="shared" si="204"/>
        <v>#VALUE!</v>
      </c>
      <c r="AR92" s="1"/>
      <c r="AS92" s="30" t="s">
        <v>80</v>
      </c>
      <c r="AT92" s="37">
        <v>4</v>
      </c>
      <c r="AU92" s="32">
        <v>8</v>
      </c>
      <c r="AV92" s="33">
        <f t="shared" si="205"/>
        <v>0.84</v>
      </c>
      <c r="AW92" s="21" t="e">
        <f t="shared" si="206"/>
        <v>#VALUE!</v>
      </c>
      <c r="AX92" s="21" t="e">
        <f t="shared" si="207"/>
        <v>#VALUE!</v>
      </c>
      <c r="AY92" s="34"/>
      <c r="AZ92" s="34"/>
      <c r="BA92" s="52"/>
      <c r="BB92" s="26" t="e">
        <f t="shared" si="208"/>
        <v>#VALUE!</v>
      </c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ht="15.75" customHeight="1" x14ac:dyDescent="0.2">
      <c r="A93" s="41" t="s">
        <v>17</v>
      </c>
      <c r="B93" s="37">
        <v>4</v>
      </c>
      <c r="C93" s="32">
        <v>7</v>
      </c>
      <c r="D93" s="33">
        <f t="shared" si="189"/>
        <v>0.81</v>
      </c>
      <c r="E93" s="21">
        <f t="shared" si="190"/>
        <v>0</v>
      </c>
      <c r="F93" s="21">
        <f t="shared" si="191"/>
        <v>0</v>
      </c>
      <c r="G93" s="22"/>
      <c r="H93" s="22"/>
      <c r="I93" s="25"/>
      <c r="J93" s="26" t="e">
        <f t="shared" si="192"/>
        <v>#VALUE!</v>
      </c>
      <c r="K93" s="1"/>
      <c r="L93" s="42" t="s">
        <v>17</v>
      </c>
      <c r="M93" s="37">
        <v>4</v>
      </c>
      <c r="N93" s="32">
        <v>8</v>
      </c>
      <c r="O93" s="33">
        <f t="shared" si="193"/>
        <v>0.84</v>
      </c>
      <c r="P93" s="21" t="e">
        <f t="shared" si="194"/>
        <v>#VALUE!</v>
      </c>
      <c r="Q93" s="21" t="e">
        <f t="shared" si="195"/>
        <v>#VALUE!</v>
      </c>
      <c r="R93" s="22"/>
      <c r="S93" s="22"/>
      <c r="T93" s="25"/>
      <c r="U93" s="26" t="e">
        <f t="shared" si="196"/>
        <v>#VALUE!</v>
      </c>
      <c r="V93" s="1"/>
      <c r="W93" s="42" t="s">
        <v>17</v>
      </c>
      <c r="X93" s="37">
        <v>4</v>
      </c>
      <c r="Y93" s="32">
        <v>8</v>
      </c>
      <c r="Z93" s="33">
        <f t="shared" si="197"/>
        <v>0.84</v>
      </c>
      <c r="AA93" s="21" t="e">
        <f t="shared" si="198"/>
        <v>#VALUE!</v>
      </c>
      <c r="AB93" s="21" t="e">
        <f t="shared" si="199"/>
        <v>#VALUE!</v>
      </c>
      <c r="AC93" s="73"/>
      <c r="AD93" s="34"/>
      <c r="AE93" s="36"/>
      <c r="AF93" s="26" t="e">
        <f t="shared" si="200"/>
        <v>#VALUE!</v>
      </c>
      <c r="AG93" s="1"/>
      <c r="AH93" s="42" t="s">
        <v>17</v>
      </c>
      <c r="AI93" s="37">
        <v>4</v>
      </c>
      <c r="AJ93" s="32">
        <v>9</v>
      </c>
      <c r="AK93" s="33">
        <f t="shared" si="201"/>
        <v>0.87</v>
      </c>
      <c r="AL93" s="21" t="e">
        <f t="shared" si="202"/>
        <v>#VALUE!</v>
      </c>
      <c r="AM93" s="21" t="e">
        <f t="shared" si="203"/>
        <v>#VALUE!</v>
      </c>
      <c r="AN93" s="22"/>
      <c r="AO93" s="22"/>
      <c r="AP93" s="183"/>
      <c r="AQ93" s="26" t="e">
        <f t="shared" si="204"/>
        <v>#VALUE!</v>
      </c>
      <c r="AR93" s="1"/>
      <c r="AS93" s="42" t="s">
        <v>17</v>
      </c>
      <c r="AT93" s="37">
        <v>4</v>
      </c>
      <c r="AU93" s="32">
        <v>9</v>
      </c>
      <c r="AV93" s="33">
        <f t="shared" si="205"/>
        <v>0.87</v>
      </c>
      <c r="AW93" s="21" t="e">
        <f t="shared" si="206"/>
        <v>#VALUE!</v>
      </c>
      <c r="AX93" s="21" t="e">
        <f t="shared" si="207"/>
        <v>#VALUE!</v>
      </c>
      <c r="AY93" s="22"/>
      <c r="AZ93" s="22"/>
      <c r="BA93" s="183"/>
      <c r="BB93" s="26" t="e">
        <f t="shared" si="208"/>
        <v>#VALUE!</v>
      </c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71" ht="15.75" customHeight="1" x14ac:dyDescent="0.2">
      <c r="A94" s="153"/>
      <c r="B94" s="46"/>
      <c r="C94" s="32"/>
      <c r="D94" s="33"/>
      <c r="E94" s="21"/>
      <c r="F94" s="21"/>
      <c r="G94" s="34"/>
      <c r="H94" s="34"/>
      <c r="I94" s="36"/>
      <c r="J94" s="26"/>
      <c r="K94" s="1"/>
      <c r="L94" s="42" t="e">
        <f>AVERAGE(J91,J93,J94)</f>
        <v>#VALUE!</v>
      </c>
      <c r="M94" s="37">
        <v>4</v>
      </c>
      <c r="N94" s="32">
        <v>8</v>
      </c>
      <c r="O94" s="33">
        <f t="shared" si="193"/>
        <v>0.84</v>
      </c>
      <c r="P94" s="21" t="e">
        <f t="shared" si="194"/>
        <v>#VALUE!</v>
      </c>
      <c r="Q94" s="21" t="e">
        <f t="shared" si="195"/>
        <v>#VALUE!</v>
      </c>
      <c r="R94" s="34"/>
      <c r="S94" s="34"/>
      <c r="T94" s="36"/>
      <c r="U94" s="26" t="e">
        <f t="shared" si="196"/>
        <v>#VALUE!</v>
      </c>
      <c r="V94" s="1"/>
      <c r="W94" s="42" t="e">
        <f>AVERAGE(U91,U93,U94)</f>
        <v>#VALUE!</v>
      </c>
      <c r="X94" s="37">
        <v>4</v>
      </c>
      <c r="Y94" s="32">
        <v>8</v>
      </c>
      <c r="Z94" s="33">
        <f t="shared" si="197"/>
        <v>0.84</v>
      </c>
      <c r="AA94" s="21" t="e">
        <f t="shared" si="198"/>
        <v>#VALUE!</v>
      </c>
      <c r="AB94" s="21" t="e">
        <f t="shared" si="199"/>
        <v>#VALUE!</v>
      </c>
      <c r="AC94" s="34"/>
      <c r="AD94" s="34"/>
      <c r="AE94" s="36"/>
      <c r="AF94" s="26" t="e">
        <f t="shared" si="200"/>
        <v>#VALUE!</v>
      </c>
      <c r="AG94" s="1"/>
      <c r="AH94" s="42" t="e">
        <f>AVERAGE(AF91,AF93,AF94)</f>
        <v>#VALUE!</v>
      </c>
      <c r="AI94" s="37">
        <v>4</v>
      </c>
      <c r="AJ94" s="32">
        <v>8</v>
      </c>
      <c r="AK94" s="33">
        <f t="shared" si="201"/>
        <v>0.84</v>
      </c>
      <c r="AL94" s="21" t="e">
        <f t="shared" si="202"/>
        <v>#VALUE!</v>
      </c>
      <c r="AM94" s="21" t="e">
        <f t="shared" si="203"/>
        <v>#VALUE!</v>
      </c>
      <c r="AN94" s="34"/>
      <c r="AO94" s="34"/>
      <c r="AP94" s="52"/>
      <c r="AQ94" s="26" t="e">
        <f t="shared" si="204"/>
        <v>#VALUE!</v>
      </c>
      <c r="AR94" s="1"/>
      <c r="AS94" s="42" t="e">
        <f>AVERAGE(AQ91,AQ93,AQ94)</f>
        <v>#VALUE!</v>
      </c>
      <c r="AT94" s="37">
        <v>4</v>
      </c>
      <c r="AU94" s="32">
        <v>8</v>
      </c>
      <c r="AV94" s="33">
        <f t="shared" si="205"/>
        <v>0.84</v>
      </c>
      <c r="AW94" s="21" t="e">
        <f t="shared" si="206"/>
        <v>#VALUE!</v>
      </c>
      <c r="AX94" s="21" t="e">
        <f t="shared" si="207"/>
        <v>#VALUE!</v>
      </c>
      <c r="AY94" s="34"/>
      <c r="AZ94" s="34"/>
      <c r="BA94" s="52"/>
      <c r="BB94" s="26" t="e">
        <f t="shared" si="208"/>
        <v>#VALUE!</v>
      </c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71" ht="15.75" customHeight="1" x14ac:dyDescent="0.2">
      <c r="A95" s="48"/>
      <c r="B95" s="49"/>
      <c r="C95" s="50"/>
      <c r="D95" s="33"/>
      <c r="E95" s="50"/>
      <c r="F95" s="50"/>
      <c r="G95" s="34"/>
      <c r="H95" s="34"/>
      <c r="I95" s="36"/>
      <c r="J95" s="26"/>
      <c r="K95" s="1"/>
      <c r="L95" s="51"/>
      <c r="M95" s="49"/>
      <c r="N95" s="50"/>
      <c r="O95" s="33"/>
      <c r="P95" s="50"/>
      <c r="Q95" s="50"/>
      <c r="R95" s="34"/>
      <c r="S95" s="34"/>
      <c r="T95" s="36"/>
      <c r="U95" s="26"/>
      <c r="V95" s="1"/>
      <c r="W95" s="51"/>
      <c r="X95" s="49"/>
      <c r="Y95" s="50"/>
      <c r="Z95" s="33"/>
      <c r="AA95" s="50"/>
      <c r="AB95" s="50"/>
      <c r="AC95" s="34"/>
      <c r="AD95" s="34"/>
      <c r="AE95" s="36"/>
      <c r="AF95" s="26"/>
      <c r="AG95" s="1"/>
      <c r="AH95" s="51"/>
      <c r="AI95" s="49"/>
      <c r="AJ95" s="50"/>
      <c r="AK95" s="33"/>
      <c r="AL95" s="50"/>
      <c r="AM95" s="50"/>
      <c r="AN95" s="34"/>
      <c r="AO95" s="34"/>
      <c r="AP95" s="52"/>
      <c r="AQ95" s="26"/>
      <c r="AR95" s="1"/>
      <c r="AS95" s="51"/>
      <c r="AT95" s="49"/>
      <c r="AU95" s="50"/>
      <c r="AV95" s="33"/>
      <c r="AW95" s="50"/>
      <c r="AX95" s="50"/>
      <c r="AY95" s="34"/>
      <c r="AZ95" s="34"/>
      <c r="BA95" s="52"/>
      <c r="BB95" s="26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ht="15.75" customHeight="1" x14ac:dyDescent="0.2">
      <c r="A96" s="53"/>
      <c r="B96" s="49"/>
      <c r="C96" s="50"/>
      <c r="D96" s="33"/>
      <c r="E96" s="50"/>
      <c r="F96" s="50"/>
      <c r="G96" s="34"/>
      <c r="H96" s="34"/>
      <c r="I96" s="36"/>
      <c r="J96" s="26"/>
      <c r="K96" s="1"/>
      <c r="L96" s="53"/>
      <c r="M96" s="49"/>
      <c r="N96" s="50"/>
      <c r="O96" s="33"/>
      <c r="P96" s="50"/>
      <c r="Q96" s="50"/>
      <c r="R96" s="34"/>
      <c r="S96" s="34"/>
      <c r="T96" s="36"/>
      <c r="U96" s="26"/>
      <c r="V96" s="1"/>
      <c r="W96" s="53"/>
      <c r="X96" s="49"/>
      <c r="Y96" s="50"/>
      <c r="Z96" s="33"/>
      <c r="AA96" s="50"/>
      <c r="AB96" s="50"/>
      <c r="AC96" s="34"/>
      <c r="AD96" s="34"/>
      <c r="AE96" s="35"/>
      <c r="AF96" s="26"/>
      <c r="AG96" s="1"/>
      <c r="AH96" s="53"/>
      <c r="AI96" s="49"/>
      <c r="AJ96" s="50"/>
      <c r="AK96" s="33"/>
      <c r="AL96" s="50"/>
      <c r="AM96" s="50"/>
      <c r="AN96" s="34"/>
      <c r="AO96" s="34"/>
      <c r="AP96" s="52"/>
      <c r="AQ96" s="26"/>
      <c r="AR96" s="1"/>
      <c r="AS96" s="53"/>
      <c r="AT96" s="49"/>
      <c r="AU96" s="50"/>
      <c r="AV96" s="33"/>
      <c r="AW96" s="50"/>
      <c r="AX96" s="50"/>
      <c r="AY96" s="34"/>
      <c r="AZ96" s="34"/>
      <c r="BA96" s="52"/>
      <c r="BB96" s="26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ht="15.75" customHeight="1" x14ac:dyDescent="0.2">
      <c r="A97" s="54"/>
      <c r="B97" s="49"/>
      <c r="C97" s="50"/>
      <c r="D97" s="33"/>
      <c r="E97" s="55"/>
      <c r="F97" s="55"/>
      <c r="G97" s="137"/>
      <c r="H97" s="137"/>
      <c r="I97" s="138"/>
      <c r="J97" s="26"/>
      <c r="K97" s="1"/>
      <c r="L97" s="54"/>
      <c r="M97" s="49"/>
      <c r="N97" s="50"/>
      <c r="O97" s="33"/>
      <c r="P97" s="55"/>
      <c r="Q97" s="55"/>
      <c r="R97" s="56"/>
      <c r="S97" s="56"/>
      <c r="T97" s="57"/>
      <c r="U97" s="26"/>
      <c r="V97" s="1"/>
      <c r="W97" s="54"/>
      <c r="X97" s="49"/>
      <c r="Y97" s="50"/>
      <c r="Z97" s="33"/>
      <c r="AA97" s="55"/>
      <c r="AB97" s="55"/>
      <c r="AC97" s="34"/>
      <c r="AD97" s="34"/>
      <c r="AE97" s="35"/>
      <c r="AF97" s="26"/>
      <c r="AG97" s="1"/>
      <c r="AH97" s="54"/>
      <c r="AI97" s="49"/>
      <c r="AJ97" s="50"/>
      <c r="AK97" s="33"/>
      <c r="AL97" s="55"/>
      <c r="AM97" s="55"/>
      <c r="AN97" s="56"/>
      <c r="AO97" s="56"/>
      <c r="AP97" s="58"/>
      <c r="AQ97" s="26"/>
      <c r="AR97" s="1"/>
      <c r="AS97" s="54"/>
      <c r="AT97" s="49"/>
      <c r="AU97" s="50"/>
      <c r="AV97" s="33"/>
      <c r="AW97" s="55"/>
      <c r="AX97" s="55"/>
      <c r="AY97" s="56"/>
      <c r="AZ97" s="56"/>
      <c r="BA97" s="58"/>
      <c r="BB97" s="26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ht="15.75" customHeight="1" x14ac:dyDescent="0.2">
      <c r="A98" s="59"/>
      <c r="B98" s="60">
        <v>3</v>
      </c>
      <c r="C98" s="61">
        <v>6</v>
      </c>
      <c r="D98" s="62">
        <f t="shared" ref="D98:D101" si="209">ROUND(IF(COUNT(B98,C98)=2, 1.031*EXP(-0.035*(B98+10-C98)), ""), 2)</f>
        <v>0.81</v>
      </c>
      <c r="E98" s="63">
        <f t="shared" ref="E98:E101" si="210">2.5*ROUND(((0.98*($A$101*D98))/2.5), 0)</f>
        <v>0</v>
      </c>
      <c r="F98" s="63">
        <f t="shared" ref="F98:F101" si="211">2.5*ROUND(((1.02*($A$101*D98))/2.5), 0)</f>
        <v>0</v>
      </c>
      <c r="G98" s="65"/>
      <c r="H98" s="65"/>
      <c r="I98" s="66"/>
      <c r="J98" s="24" t="e">
        <f t="shared" ref="J98:J101" si="212">ROUND(G98/(ROUND(IF(COUNT(H98,I98)=2, 1.031*EXP(-0.035*(H98+10-I98)), ""), 2)),1)</f>
        <v>#VALUE!</v>
      </c>
      <c r="K98" s="1"/>
      <c r="L98" s="59"/>
      <c r="M98" s="60">
        <v>3</v>
      </c>
      <c r="N98" s="61">
        <v>6</v>
      </c>
      <c r="O98" s="62">
        <f t="shared" ref="O98:O101" si="213">ROUND(IF(COUNT(M98,N98)=2, 1.031*EXP(-0.035*(M98+10-N98)), ""), 2)</f>
        <v>0.81</v>
      </c>
      <c r="P98" s="63" t="e">
        <f t="shared" ref="P98:P101" si="214">2.5*ROUND(((0.98*($L$101*O98))/2.5), 0)</f>
        <v>#VALUE!</v>
      </c>
      <c r="Q98" s="63" t="e">
        <f t="shared" ref="Q98:Q101" si="215">2.5*ROUND(((1.02*($L$101*O98))/2.5), 0)</f>
        <v>#VALUE!</v>
      </c>
      <c r="R98" s="65"/>
      <c r="S98" s="65"/>
      <c r="T98" s="66"/>
      <c r="U98" s="24" t="e">
        <f t="shared" ref="U98:U101" si="216">ROUND(R98/(ROUND(IF(COUNT(S98,T98)=2, 1.031*EXP(-0.035*(S98+10-T98)), ""), 2)),1)</f>
        <v>#VALUE!</v>
      </c>
      <c r="V98" s="1"/>
      <c r="W98" s="59"/>
      <c r="X98" s="60">
        <v>3</v>
      </c>
      <c r="Y98" s="61">
        <v>7</v>
      </c>
      <c r="Z98" s="62">
        <f t="shared" ref="Z98:Z101" si="217">ROUND(IF(COUNT(X98,Y98)=2, 1.031*EXP(-0.035*(X98+10-Y98)), ""), 2)</f>
        <v>0.84</v>
      </c>
      <c r="AA98" s="63" t="e">
        <f t="shared" ref="AA98:AA101" si="218">2.5*ROUND(((0.98*($W$101*Z98))/2.5), 0)</f>
        <v>#VALUE!</v>
      </c>
      <c r="AB98" s="63" t="e">
        <f t="shared" ref="AB98:AB101" si="219">2.5*ROUND(((1.02*($W$101*Z98))/2.5), 0)</f>
        <v>#VALUE!</v>
      </c>
      <c r="AC98" s="64"/>
      <c r="AD98" s="65"/>
      <c r="AE98" s="66"/>
      <c r="AF98" s="24" t="e">
        <f t="shared" ref="AF98:AF101" si="220">ROUND(AC98/(ROUND(IF(COUNT(AD98,AE98)=2, 1.031*EXP(-0.035*(AD98+10-AE98)), ""), 2)),1)</f>
        <v>#VALUE!</v>
      </c>
      <c r="AG98" s="1"/>
      <c r="AH98" s="59"/>
      <c r="AI98" s="60">
        <v>3</v>
      </c>
      <c r="AJ98" s="61">
        <v>7</v>
      </c>
      <c r="AK98" s="62">
        <f t="shared" ref="AK98:AK102" si="221">ROUND(IF(COUNT(AI98,AJ98)=2, 1.031*EXP(-0.035*(AI98+10-AJ98)), ""), 2)</f>
        <v>0.84</v>
      </c>
      <c r="AL98" s="63" t="e">
        <f t="shared" ref="AL98:AL102" si="222">2.5*ROUND(((0.98*($AH$101*AK98))/2.5), 0)</f>
        <v>#VALUE!</v>
      </c>
      <c r="AM98" s="63" t="e">
        <f t="shared" ref="AM98:AM102" si="223">2.5*ROUND(((1.02*($AH$101*AK98))/2.5), 0)</f>
        <v>#VALUE!</v>
      </c>
      <c r="AN98" s="65"/>
      <c r="AO98" s="65"/>
      <c r="AP98" s="199"/>
      <c r="AQ98" s="24" t="e">
        <f t="shared" ref="AQ98:AQ102" si="224">ROUND(AN98/(ROUND(IF(COUNT(AO98,AP98)=2, 1.031*EXP(-0.035*(AO98+10-AP98)), ""), 2)),1)</f>
        <v>#VALUE!</v>
      </c>
      <c r="AR98" s="1"/>
      <c r="AS98" s="59"/>
      <c r="AT98" s="60">
        <v>3</v>
      </c>
      <c r="AU98" s="61">
        <v>7</v>
      </c>
      <c r="AV98" s="62">
        <f t="shared" ref="AV98:AV102" si="225">ROUND(IF(COUNT(AT98,AU98)=2, 1.031*EXP(-0.035*(AT98+10-AU98)), ""), 2)</f>
        <v>0.84</v>
      </c>
      <c r="AW98" s="63" t="e">
        <f t="shared" ref="AW98:AW102" si="226">2.5*ROUND(((0.98*($AH$101*AV98))/2.5), 0)</f>
        <v>#VALUE!</v>
      </c>
      <c r="AX98" s="63" t="e">
        <f t="shared" ref="AX98:AX102" si="227">2.5*ROUND(((1.02*($AH$101*AV98))/2.5), 0)</f>
        <v>#VALUE!</v>
      </c>
      <c r="AY98" s="65"/>
      <c r="AZ98" s="65"/>
      <c r="BA98" s="199"/>
      <c r="BB98" s="24" t="e">
        <f t="shared" ref="BB98:BB102" si="228">ROUND(AY98/(ROUND(IF(COUNT(AZ98,BA98)=2, 1.031*EXP(-0.035*(AZ98+10-BA98)), ""), 2)),1)</f>
        <v>#VALUE!</v>
      </c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ht="15.75" customHeight="1" x14ac:dyDescent="0.2">
      <c r="A99" s="30" t="s">
        <v>81</v>
      </c>
      <c r="B99" s="37">
        <v>3</v>
      </c>
      <c r="C99" s="32">
        <v>7</v>
      </c>
      <c r="D99" s="71">
        <f t="shared" si="209"/>
        <v>0.84</v>
      </c>
      <c r="E99" s="72">
        <f t="shared" si="210"/>
        <v>0</v>
      </c>
      <c r="F99" s="72">
        <f t="shared" si="211"/>
        <v>0</v>
      </c>
      <c r="G99" s="34"/>
      <c r="H99" s="34"/>
      <c r="I99" s="35"/>
      <c r="J99" s="24" t="e">
        <f t="shared" si="212"/>
        <v>#VALUE!</v>
      </c>
      <c r="K99" s="1"/>
      <c r="L99" s="30" t="s">
        <v>81</v>
      </c>
      <c r="M99" s="37">
        <v>3</v>
      </c>
      <c r="N99" s="32">
        <v>7</v>
      </c>
      <c r="O99" s="71">
        <f t="shared" si="213"/>
        <v>0.84</v>
      </c>
      <c r="P99" s="72" t="e">
        <f t="shared" si="214"/>
        <v>#VALUE!</v>
      </c>
      <c r="Q99" s="72" t="e">
        <f t="shared" si="215"/>
        <v>#VALUE!</v>
      </c>
      <c r="R99" s="34"/>
      <c r="S99" s="34"/>
      <c r="T99" s="35"/>
      <c r="U99" s="24" t="e">
        <f t="shared" si="216"/>
        <v>#VALUE!</v>
      </c>
      <c r="V99" s="1"/>
      <c r="W99" s="30" t="s">
        <v>81</v>
      </c>
      <c r="X99" s="37">
        <v>3</v>
      </c>
      <c r="Y99" s="32">
        <v>8</v>
      </c>
      <c r="Z99" s="71">
        <f t="shared" si="217"/>
        <v>0.87</v>
      </c>
      <c r="AA99" s="72" t="e">
        <f t="shared" si="218"/>
        <v>#VALUE!</v>
      </c>
      <c r="AB99" s="72" t="e">
        <f t="shared" si="219"/>
        <v>#VALUE!</v>
      </c>
      <c r="AC99" s="73"/>
      <c r="AD99" s="34"/>
      <c r="AE99" s="35"/>
      <c r="AF99" s="24" t="e">
        <f t="shared" si="220"/>
        <v>#VALUE!</v>
      </c>
      <c r="AG99" s="1"/>
      <c r="AH99" s="30" t="s">
        <v>81</v>
      </c>
      <c r="AI99" s="37">
        <v>3</v>
      </c>
      <c r="AJ99" s="32">
        <v>8</v>
      </c>
      <c r="AK99" s="71">
        <f t="shared" si="221"/>
        <v>0.87</v>
      </c>
      <c r="AL99" s="72" t="e">
        <f t="shared" si="222"/>
        <v>#VALUE!</v>
      </c>
      <c r="AM99" s="72" t="e">
        <f t="shared" si="223"/>
        <v>#VALUE!</v>
      </c>
      <c r="AN99" s="73"/>
      <c r="AO99" s="34"/>
      <c r="AP99" s="158"/>
      <c r="AQ99" s="24" t="e">
        <f t="shared" si="224"/>
        <v>#VALUE!</v>
      </c>
      <c r="AR99" s="1"/>
      <c r="AS99" s="30" t="s">
        <v>81</v>
      </c>
      <c r="AT99" s="37">
        <v>3</v>
      </c>
      <c r="AU99" s="32">
        <v>8</v>
      </c>
      <c r="AV99" s="71">
        <f t="shared" si="225"/>
        <v>0.87</v>
      </c>
      <c r="AW99" s="72" t="e">
        <f t="shared" si="226"/>
        <v>#VALUE!</v>
      </c>
      <c r="AX99" s="72" t="e">
        <f t="shared" si="227"/>
        <v>#VALUE!</v>
      </c>
      <c r="AY99" s="73"/>
      <c r="AZ99" s="34"/>
      <c r="BA99" s="158"/>
      <c r="BB99" s="24" t="e">
        <f t="shared" si="228"/>
        <v>#VALUE!</v>
      </c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ht="15.75" customHeight="1" x14ac:dyDescent="0.2">
      <c r="A100" s="41" t="s">
        <v>17</v>
      </c>
      <c r="B100" s="37">
        <v>3</v>
      </c>
      <c r="C100" s="32">
        <v>7</v>
      </c>
      <c r="D100" s="71">
        <f t="shared" si="209"/>
        <v>0.84</v>
      </c>
      <c r="E100" s="72">
        <f t="shared" si="210"/>
        <v>0</v>
      </c>
      <c r="F100" s="72">
        <f t="shared" si="211"/>
        <v>0</v>
      </c>
      <c r="G100" s="22"/>
      <c r="H100" s="22"/>
      <c r="I100" s="23"/>
      <c r="J100" s="24" t="e">
        <f t="shared" si="212"/>
        <v>#VALUE!</v>
      </c>
      <c r="K100" s="1"/>
      <c r="L100" s="42" t="s">
        <v>17</v>
      </c>
      <c r="M100" s="37">
        <v>3</v>
      </c>
      <c r="N100" s="32">
        <v>8</v>
      </c>
      <c r="O100" s="71">
        <f t="shared" si="213"/>
        <v>0.87</v>
      </c>
      <c r="P100" s="72" t="e">
        <f t="shared" si="214"/>
        <v>#VALUE!</v>
      </c>
      <c r="Q100" s="72" t="e">
        <f t="shared" si="215"/>
        <v>#VALUE!</v>
      </c>
      <c r="R100" s="34"/>
      <c r="S100" s="34"/>
      <c r="T100" s="35"/>
      <c r="U100" s="24" t="e">
        <f t="shared" si="216"/>
        <v>#VALUE!</v>
      </c>
      <c r="V100" s="1"/>
      <c r="W100" s="42" t="s">
        <v>17</v>
      </c>
      <c r="X100" s="37">
        <v>3</v>
      </c>
      <c r="Y100" s="32">
        <v>9</v>
      </c>
      <c r="Z100" s="71">
        <f t="shared" si="217"/>
        <v>0.9</v>
      </c>
      <c r="AA100" s="72" t="e">
        <f t="shared" si="218"/>
        <v>#VALUE!</v>
      </c>
      <c r="AB100" s="72" t="e">
        <f t="shared" si="219"/>
        <v>#VALUE!</v>
      </c>
      <c r="AC100" s="73"/>
      <c r="AD100" s="34"/>
      <c r="AE100" s="35"/>
      <c r="AF100" s="24" t="e">
        <f t="shared" si="220"/>
        <v>#VALUE!</v>
      </c>
      <c r="AG100" s="1"/>
      <c r="AH100" s="42" t="s">
        <v>17</v>
      </c>
      <c r="AI100" s="37">
        <v>3</v>
      </c>
      <c r="AJ100" s="32">
        <v>9</v>
      </c>
      <c r="AK100" s="71">
        <f t="shared" si="221"/>
        <v>0.9</v>
      </c>
      <c r="AL100" s="72" t="e">
        <f t="shared" si="222"/>
        <v>#VALUE!</v>
      </c>
      <c r="AM100" s="72" t="e">
        <f t="shared" si="223"/>
        <v>#VALUE!</v>
      </c>
      <c r="AN100" s="73"/>
      <c r="AO100" s="34"/>
      <c r="AP100" s="158"/>
      <c r="AQ100" s="24" t="e">
        <f t="shared" si="224"/>
        <v>#VALUE!</v>
      </c>
      <c r="AR100" s="1"/>
      <c r="AS100" s="42" t="s">
        <v>17</v>
      </c>
      <c r="AT100" s="37">
        <v>3</v>
      </c>
      <c r="AU100" s="32">
        <v>9</v>
      </c>
      <c r="AV100" s="71">
        <f t="shared" si="225"/>
        <v>0.9</v>
      </c>
      <c r="AW100" s="72" t="e">
        <f t="shared" si="226"/>
        <v>#VALUE!</v>
      </c>
      <c r="AX100" s="72" t="e">
        <f t="shared" si="227"/>
        <v>#VALUE!</v>
      </c>
      <c r="AY100" s="73"/>
      <c r="AZ100" s="34"/>
      <c r="BA100" s="158"/>
      <c r="BB100" s="24" t="e">
        <f t="shared" si="228"/>
        <v>#VALUE!</v>
      </c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ht="15.75" customHeight="1" x14ac:dyDescent="0.2">
      <c r="A101" s="153"/>
      <c r="B101" s="46">
        <v>3</v>
      </c>
      <c r="C101" s="32">
        <v>7</v>
      </c>
      <c r="D101" s="71">
        <f t="shared" si="209"/>
        <v>0.84</v>
      </c>
      <c r="E101" s="72">
        <f t="shared" si="210"/>
        <v>0</v>
      </c>
      <c r="F101" s="72">
        <f t="shared" si="211"/>
        <v>0</v>
      </c>
      <c r="G101" s="34"/>
      <c r="H101" s="34"/>
      <c r="I101" s="35"/>
      <c r="J101" s="24" t="e">
        <f t="shared" si="212"/>
        <v>#VALUE!</v>
      </c>
      <c r="K101" s="1"/>
      <c r="L101" s="42" t="e">
        <f>AVERAGE(J98,J100,J101)</f>
        <v>#VALUE!</v>
      </c>
      <c r="M101" s="37">
        <v>3</v>
      </c>
      <c r="N101" s="32">
        <v>8</v>
      </c>
      <c r="O101" s="71">
        <f t="shared" si="213"/>
        <v>0.87</v>
      </c>
      <c r="P101" s="72" t="e">
        <f t="shared" si="214"/>
        <v>#VALUE!</v>
      </c>
      <c r="Q101" s="72" t="e">
        <f t="shared" si="215"/>
        <v>#VALUE!</v>
      </c>
      <c r="R101" s="101"/>
      <c r="S101" s="101"/>
      <c r="T101" s="209"/>
      <c r="U101" s="24" t="e">
        <f t="shared" si="216"/>
        <v>#VALUE!</v>
      </c>
      <c r="V101" s="1"/>
      <c r="W101" s="42" t="e">
        <f>AVERAGE(U98,U100,U101)</f>
        <v>#VALUE!</v>
      </c>
      <c r="X101" s="37">
        <v>3</v>
      </c>
      <c r="Y101" s="32">
        <v>8</v>
      </c>
      <c r="Z101" s="71">
        <f t="shared" si="217"/>
        <v>0.87</v>
      </c>
      <c r="AA101" s="72" t="e">
        <f t="shared" si="218"/>
        <v>#VALUE!</v>
      </c>
      <c r="AB101" s="72" t="e">
        <f t="shared" si="219"/>
        <v>#VALUE!</v>
      </c>
      <c r="AC101" s="34"/>
      <c r="AD101" s="34"/>
      <c r="AE101" s="35"/>
      <c r="AF101" s="24" t="e">
        <f t="shared" si="220"/>
        <v>#VALUE!</v>
      </c>
      <c r="AG101" s="1"/>
      <c r="AH101" s="42" t="e">
        <f>AVERAGE(AF98,AF100,AF101)</f>
        <v>#VALUE!</v>
      </c>
      <c r="AI101" s="37">
        <v>3</v>
      </c>
      <c r="AJ101" s="32">
        <v>8</v>
      </c>
      <c r="AK101" s="71">
        <f t="shared" si="221"/>
        <v>0.87</v>
      </c>
      <c r="AL101" s="72" t="e">
        <f t="shared" si="222"/>
        <v>#VALUE!</v>
      </c>
      <c r="AM101" s="72" t="e">
        <f t="shared" si="223"/>
        <v>#VALUE!</v>
      </c>
      <c r="AN101" s="101"/>
      <c r="AO101" s="101"/>
      <c r="AP101" s="211"/>
      <c r="AQ101" s="24" t="e">
        <f t="shared" si="224"/>
        <v>#VALUE!</v>
      </c>
      <c r="AR101" s="1"/>
      <c r="AS101" s="42" t="e">
        <f>AVERAGE(AQ98,AQ100,AQ101)</f>
        <v>#VALUE!</v>
      </c>
      <c r="AT101" s="37">
        <v>3</v>
      </c>
      <c r="AU101" s="32">
        <v>8</v>
      </c>
      <c r="AV101" s="71">
        <f t="shared" si="225"/>
        <v>0.87</v>
      </c>
      <c r="AW101" s="72" t="e">
        <f t="shared" si="226"/>
        <v>#VALUE!</v>
      </c>
      <c r="AX101" s="72" t="e">
        <f t="shared" si="227"/>
        <v>#VALUE!</v>
      </c>
      <c r="AY101" s="101"/>
      <c r="AZ101" s="101"/>
      <c r="BA101" s="211"/>
      <c r="BB101" s="24" t="e">
        <f t="shared" si="228"/>
        <v>#VALUE!</v>
      </c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ht="15.75" customHeight="1" x14ac:dyDescent="0.2">
      <c r="A102" s="131"/>
      <c r="B102" s="49"/>
      <c r="C102" s="50"/>
      <c r="D102" s="33"/>
      <c r="E102" s="21"/>
      <c r="F102" s="21"/>
      <c r="G102" s="22"/>
      <c r="H102" s="22"/>
      <c r="I102" s="25"/>
      <c r="J102" s="26"/>
      <c r="K102" s="1"/>
      <c r="L102" s="53"/>
      <c r="M102" s="49"/>
      <c r="N102" s="50"/>
      <c r="O102" s="33"/>
      <c r="P102" s="21"/>
      <c r="Q102" s="21"/>
      <c r="R102" s="22"/>
      <c r="S102" s="22"/>
      <c r="T102" s="23"/>
      <c r="U102" s="24"/>
      <c r="V102" s="1"/>
      <c r="W102" s="53"/>
      <c r="X102" s="37"/>
      <c r="Y102" s="32"/>
      <c r="Z102" s="71"/>
      <c r="AA102" s="72"/>
      <c r="AB102" s="72"/>
      <c r="AC102" s="34"/>
      <c r="AD102" s="34"/>
      <c r="AE102" s="35"/>
      <c r="AF102" s="24"/>
      <c r="AG102" s="1"/>
      <c r="AH102" s="53"/>
      <c r="AI102" s="37">
        <v>3</v>
      </c>
      <c r="AJ102" s="32">
        <v>8</v>
      </c>
      <c r="AK102" s="71">
        <f t="shared" si="221"/>
        <v>0.87</v>
      </c>
      <c r="AL102" s="72" t="e">
        <f t="shared" si="222"/>
        <v>#VALUE!</v>
      </c>
      <c r="AM102" s="72" t="e">
        <f t="shared" si="223"/>
        <v>#VALUE!</v>
      </c>
      <c r="AN102" s="22"/>
      <c r="AO102" s="22"/>
      <c r="AP102" s="79"/>
      <c r="AQ102" s="24" t="e">
        <f t="shared" si="224"/>
        <v>#VALUE!</v>
      </c>
      <c r="AR102" s="1"/>
      <c r="AS102" s="53"/>
      <c r="AT102" s="37">
        <v>3</v>
      </c>
      <c r="AU102" s="32">
        <v>8</v>
      </c>
      <c r="AV102" s="71">
        <f t="shared" si="225"/>
        <v>0.87</v>
      </c>
      <c r="AW102" s="72" t="e">
        <f t="shared" si="226"/>
        <v>#VALUE!</v>
      </c>
      <c r="AX102" s="72" t="e">
        <f t="shared" si="227"/>
        <v>#VALUE!</v>
      </c>
      <c r="AY102" s="22"/>
      <c r="AZ102" s="22"/>
      <c r="BA102" s="79"/>
      <c r="BB102" s="24" t="e">
        <f t="shared" si="228"/>
        <v>#VALUE!</v>
      </c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:71" ht="15.75" customHeight="1" x14ac:dyDescent="0.2">
      <c r="A103" s="213"/>
      <c r="B103" s="49"/>
      <c r="C103" s="50"/>
      <c r="D103" s="33"/>
      <c r="E103" s="55"/>
      <c r="F103" s="55"/>
      <c r="G103" s="34"/>
      <c r="H103" s="34"/>
      <c r="I103" s="36"/>
      <c r="J103" s="26"/>
      <c r="K103" s="1"/>
      <c r="L103" s="213"/>
      <c r="M103" s="49"/>
      <c r="N103" s="50"/>
      <c r="O103" s="33"/>
      <c r="P103" s="55"/>
      <c r="Q103" s="55"/>
      <c r="R103" s="34"/>
      <c r="S103" s="34"/>
      <c r="T103" s="35"/>
      <c r="U103" s="24"/>
      <c r="V103" s="1"/>
      <c r="W103" s="213"/>
      <c r="X103" s="49"/>
      <c r="Y103" s="50"/>
      <c r="Z103" s="33"/>
      <c r="AA103" s="55"/>
      <c r="AB103" s="55"/>
      <c r="AC103" s="34"/>
      <c r="AD103" s="34"/>
      <c r="AE103" s="35"/>
      <c r="AF103" s="24"/>
      <c r="AG103" s="1"/>
      <c r="AH103" s="213"/>
      <c r="AI103" s="49"/>
      <c r="AJ103" s="50"/>
      <c r="AK103" s="33"/>
      <c r="AL103" s="55"/>
      <c r="AM103" s="55"/>
      <c r="AN103" s="34"/>
      <c r="AO103" s="34"/>
      <c r="AP103" s="158"/>
      <c r="AQ103" s="24"/>
      <c r="AR103" s="1"/>
      <c r="AS103" s="213"/>
      <c r="AT103" s="49"/>
      <c r="AU103" s="50"/>
      <c r="AV103" s="33"/>
      <c r="AW103" s="55"/>
      <c r="AX103" s="55"/>
      <c r="AY103" s="34"/>
      <c r="AZ103" s="34"/>
      <c r="BA103" s="158"/>
      <c r="BB103" s="24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:71" ht="15.75" customHeight="1" x14ac:dyDescent="0.2">
      <c r="A104" s="59"/>
      <c r="B104" s="60">
        <v>10</v>
      </c>
      <c r="C104" s="61">
        <v>6</v>
      </c>
      <c r="D104" s="62">
        <f t="shared" ref="D104:D106" si="229">ROUND(IF(COUNT(B104,C104)=2, 1.031*EXP(-0.035*(B104+10-C104)), ""), 2)</f>
        <v>0.63</v>
      </c>
      <c r="E104" s="63">
        <f t="shared" ref="E104:E106" si="230">2.5*ROUND(((0.98*($A$107*D104))/2.5), 0)</f>
        <v>0</v>
      </c>
      <c r="F104" s="63">
        <f t="shared" ref="F104:F106" si="231">2.5*ROUND(((1.02*($A$107*D104))/2.5), 0)</f>
        <v>0</v>
      </c>
      <c r="G104" s="64"/>
      <c r="H104" s="65"/>
      <c r="I104" s="88"/>
      <c r="J104" s="26" t="e">
        <f t="shared" ref="J104:J106" si="232">ROUND(G104/(ROUND(IF(COUNT(H104,I104)=2, 1.031*EXP(-0.035*(H104+10-I104)), ""), 2)),1)</f>
        <v>#VALUE!</v>
      </c>
      <c r="K104" s="1"/>
      <c r="L104" s="59"/>
      <c r="M104" s="60">
        <v>10</v>
      </c>
      <c r="N104" s="61">
        <v>6</v>
      </c>
      <c r="O104" s="62">
        <f t="shared" ref="O104:O107" si="233">ROUND(IF(COUNT(M104,N104)=2, 1.031*EXP(-0.035*(M104+10-N104)), ""), 2)</f>
        <v>0.63</v>
      </c>
      <c r="P104" s="63" t="e">
        <f t="shared" ref="P104:P107" si="234">2.5*ROUND(((0.98*($L$107*O104))/2.5), 0)</f>
        <v>#VALUE!</v>
      </c>
      <c r="Q104" s="63" t="e">
        <f t="shared" ref="Q104:Q107" si="235">2.5*ROUND(((1.02*($L$107*O104))/2.5), 0)</f>
        <v>#VALUE!</v>
      </c>
      <c r="R104" s="64"/>
      <c r="S104" s="65"/>
      <c r="T104" s="66"/>
      <c r="U104" s="24" t="e">
        <f t="shared" ref="U104:U107" si="236">ROUND(R104/(ROUND(IF(COUNT(S104,T104)=2, 1.031*EXP(-0.035*(S104+10-T104)), ""), 2)),1)</f>
        <v>#VALUE!</v>
      </c>
      <c r="V104" s="1"/>
      <c r="W104" s="59"/>
      <c r="X104" s="60">
        <v>10</v>
      </c>
      <c r="Y104" s="61">
        <v>6</v>
      </c>
      <c r="Z104" s="62">
        <f t="shared" ref="Z104:Z107" si="237">ROUND(IF(COUNT(X104,Y104)=2, 1.031*EXP(-0.035*(X104+10-Y104)), ""), 2)</f>
        <v>0.63</v>
      </c>
      <c r="AA104" s="63" t="e">
        <f t="shared" ref="AA104:AA107" si="238">2.5*ROUND(((0.98*($W$107*Z104))/2.5), 0)</f>
        <v>#VALUE!</v>
      </c>
      <c r="AB104" s="63" t="e">
        <f t="shared" ref="AB104:AB107" si="239">2.5*ROUND(((1.02*($W$107*Z104))/2.5), 0)</f>
        <v>#VALUE!</v>
      </c>
      <c r="AC104" s="64"/>
      <c r="AD104" s="65"/>
      <c r="AE104" s="66"/>
      <c r="AF104" s="24" t="e">
        <f t="shared" ref="AF104:AF107" si="240">ROUND(AC104/(ROUND(IF(COUNT(AD104,AE104)=2, 1.031*EXP(-0.035*(AD104+10-AE104)), ""), 2)),1)</f>
        <v>#VALUE!</v>
      </c>
      <c r="AG104" s="1"/>
      <c r="AH104" s="59"/>
      <c r="AI104" s="60">
        <v>10</v>
      </c>
      <c r="AJ104" s="61">
        <v>6</v>
      </c>
      <c r="AK104" s="62">
        <f t="shared" ref="AK104:AK107" si="241">ROUND(IF(COUNT(AI104,AJ104)=2, 1.031*EXP(-0.035*(AI104+10-AJ104)), ""), 2)</f>
        <v>0.63</v>
      </c>
      <c r="AL104" s="63" t="e">
        <f t="shared" ref="AL104:AL107" si="242">2.5*ROUND(((0.98*($AH$107*AK104))/2.5), 0)</f>
        <v>#VALUE!</v>
      </c>
      <c r="AM104" s="63" t="e">
        <f t="shared" ref="AM104:AM107" si="243">2.5*ROUND(((1.02*($AH$107*AK104))/2.5), 0)</f>
        <v>#VALUE!</v>
      </c>
      <c r="AN104" s="64"/>
      <c r="AO104" s="65"/>
      <c r="AP104" s="199"/>
      <c r="AQ104" s="24" t="e">
        <f t="shared" ref="AQ104:AQ107" si="244">ROUND(AN104/(ROUND(IF(COUNT(AO104,AP104)=2, 1.031*EXP(-0.035*(AO104+10-AP104)), ""), 2)),1)</f>
        <v>#VALUE!</v>
      </c>
      <c r="AR104" s="1"/>
      <c r="AS104" s="59"/>
      <c r="AT104" s="60">
        <v>10</v>
      </c>
      <c r="AU104" s="61">
        <v>6</v>
      </c>
      <c r="AV104" s="62">
        <f t="shared" ref="AV104:AV107" si="245">ROUND(IF(COUNT(AT104,AU104)=2, 1.031*EXP(-0.035*(AT104+10-AU104)), ""), 2)</f>
        <v>0.63</v>
      </c>
      <c r="AW104" s="63" t="e">
        <f t="shared" ref="AW104:AW107" si="246">2.5*ROUND(((0.98*($AH$107*AV104))/2.5), 0)</f>
        <v>#VALUE!</v>
      </c>
      <c r="AX104" s="63" t="e">
        <f t="shared" ref="AX104:AX107" si="247">2.5*ROUND(((1.02*($AH$107*AV104))/2.5), 0)</f>
        <v>#VALUE!</v>
      </c>
      <c r="AY104" s="64"/>
      <c r="AZ104" s="65"/>
      <c r="BA104" s="199"/>
      <c r="BB104" s="24" t="e">
        <f t="shared" ref="BB104:BB107" si="248">ROUND(AY104/(ROUND(IF(COUNT(AZ104,BA104)=2, 1.031*EXP(-0.035*(AZ104+10-BA104)), ""), 2)),1)</f>
        <v>#VALUE!</v>
      </c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:71" ht="15.75" customHeight="1" x14ac:dyDescent="0.2">
      <c r="A105" s="30" t="s">
        <v>82</v>
      </c>
      <c r="B105" s="37">
        <v>10</v>
      </c>
      <c r="C105" s="32">
        <v>7</v>
      </c>
      <c r="D105" s="71">
        <f t="shared" si="229"/>
        <v>0.65</v>
      </c>
      <c r="E105" s="72">
        <f t="shared" si="230"/>
        <v>0</v>
      </c>
      <c r="F105" s="72">
        <f t="shared" si="231"/>
        <v>0</v>
      </c>
      <c r="G105" s="73"/>
      <c r="H105" s="34"/>
      <c r="I105" s="36"/>
      <c r="J105" s="26" t="e">
        <f t="shared" si="232"/>
        <v>#VALUE!</v>
      </c>
      <c r="K105" s="1"/>
      <c r="L105" s="30" t="s">
        <v>82</v>
      </c>
      <c r="M105" s="37">
        <v>10</v>
      </c>
      <c r="N105" s="32">
        <v>7</v>
      </c>
      <c r="O105" s="71">
        <f t="shared" si="233"/>
        <v>0.65</v>
      </c>
      <c r="P105" s="72" t="e">
        <f t="shared" si="234"/>
        <v>#VALUE!</v>
      </c>
      <c r="Q105" s="72" t="e">
        <f t="shared" si="235"/>
        <v>#VALUE!</v>
      </c>
      <c r="R105" s="73"/>
      <c r="S105" s="34"/>
      <c r="T105" s="35"/>
      <c r="U105" s="24" t="e">
        <f t="shared" si="236"/>
        <v>#VALUE!</v>
      </c>
      <c r="V105" s="1"/>
      <c r="W105" s="30" t="s">
        <v>82</v>
      </c>
      <c r="X105" s="37">
        <v>10</v>
      </c>
      <c r="Y105" s="32">
        <v>7</v>
      </c>
      <c r="Z105" s="71">
        <f t="shared" si="237"/>
        <v>0.65</v>
      </c>
      <c r="AA105" s="72" t="e">
        <f t="shared" si="238"/>
        <v>#VALUE!</v>
      </c>
      <c r="AB105" s="72" t="e">
        <f t="shared" si="239"/>
        <v>#VALUE!</v>
      </c>
      <c r="AC105" s="73"/>
      <c r="AD105" s="34"/>
      <c r="AE105" s="35"/>
      <c r="AF105" s="24" t="e">
        <f t="shared" si="240"/>
        <v>#VALUE!</v>
      </c>
      <c r="AG105" s="1"/>
      <c r="AH105" s="30" t="s">
        <v>82</v>
      </c>
      <c r="AI105" s="37">
        <v>10</v>
      </c>
      <c r="AJ105" s="32">
        <v>7</v>
      </c>
      <c r="AK105" s="71">
        <f t="shared" si="241"/>
        <v>0.65</v>
      </c>
      <c r="AL105" s="72" t="e">
        <f t="shared" si="242"/>
        <v>#VALUE!</v>
      </c>
      <c r="AM105" s="72" t="e">
        <f t="shared" si="243"/>
        <v>#VALUE!</v>
      </c>
      <c r="AN105" s="73"/>
      <c r="AO105" s="34"/>
      <c r="AP105" s="158"/>
      <c r="AQ105" s="24" t="e">
        <f t="shared" si="244"/>
        <v>#VALUE!</v>
      </c>
      <c r="AR105" s="1"/>
      <c r="AS105" s="30" t="s">
        <v>82</v>
      </c>
      <c r="AT105" s="37">
        <v>10</v>
      </c>
      <c r="AU105" s="32">
        <v>7</v>
      </c>
      <c r="AV105" s="71">
        <f t="shared" si="245"/>
        <v>0.65</v>
      </c>
      <c r="AW105" s="72" t="e">
        <f t="shared" si="246"/>
        <v>#VALUE!</v>
      </c>
      <c r="AX105" s="72" t="e">
        <f t="shared" si="247"/>
        <v>#VALUE!</v>
      </c>
      <c r="AY105" s="73"/>
      <c r="AZ105" s="34"/>
      <c r="BA105" s="158"/>
      <c r="BB105" s="24" t="e">
        <f t="shared" si="248"/>
        <v>#VALUE!</v>
      </c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:71" ht="15.75" customHeight="1" x14ac:dyDescent="0.2">
      <c r="A106" s="41" t="s">
        <v>17</v>
      </c>
      <c r="B106" s="37">
        <v>10</v>
      </c>
      <c r="C106" s="32">
        <v>7</v>
      </c>
      <c r="D106" s="71">
        <f t="shared" si="229"/>
        <v>0.65</v>
      </c>
      <c r="E106" s="72">
        <f t="shared" si="230"/>
        <v>0</v>
      </c>
      <c r="F106" s="72">
        <f t="shared" si="231"/>
        <v>0</v>
      </c>
      <c r="G106" s="73"/>
      <c r="H106" s="34"/>
      <c r="I106" s="36"/>
      <c r="J106" s="26" t="e">
        <f t="shared" si="232"/>
        <v>#VALUE!</v>
      </c>
      <c r="K106" s="1"/>
      <c r="L106" s="42" t="s">
        <v>17</v>
      </c>
      <c r="M106" s="37">
        <v>10</v>
      </c>
      <c r="N106" s="32">
        <v>7</v>
      </c>
      <c r="O106" s="71">
        <f t="shared" si="233"/>
        <v>0.65</v>
      </c>
      <c r="P106" s="72" t="e">
        <f t="shared" si="234"/>
        <v>#VALUE!</v>
      </c>
      <c r="Q106" s="72" t="e">
        <f t="shared" si="235"/>
        <v>#VALUE!</v>
      </c>
      <c r="R106" s="73"/>
      <c r="S106" s="34"/>
      <c r="T106" s="35"/>
      <c r="U106" s="24" t="e">
        <f t="shared" si="236"/>
        <v>#VALUE!</v>
      </c>
      <c r="V106" s="1"/>
      <c r="W106" s="42" t="s">
        <v>17</v>
      </c>
      <c r="X106" s="37">
        <v>10</v>
      </c>
      <c r="Y106" s="32">
        <v>8</v>
      </c>
      <c r="Z106" s="71">
        <f t="shared" si="237"/>
        <v>0.68</v>
      </c>
      <c r="AA106" s="72" t="e">
        <f t="shared" si="238"/>
        <v>#VALUE!</v>
      </c>
      <c r="AB106" s="72" t="e">
        <f t="shared" si="239"/>
        <v>#VALUE!</v>
      </c>
      <c r="AC106" s="73"/>
      <c r="AD106" s="34"/>
      <c r="AE106" s="35"/>
      <c r="AF106" s="24" t="e">
        <f t="shared" si="240"/>
        <v>#VALUE!</v>
      </c>
      <c r="AG106" s="1"/>
      <c r="AH106" s="42" t="s">
        <v>17</v>
      </c>
      <c r="AI106" s="37">
        <v>10</v>
      </c>
      <c r="AJ106" s="32">
        <v>8</v>
      </c>
      <c r="AK106" s="71">
        <f t="shared" si="241"/>
        <v>0.68</v>
      </c>
      <c r="AL106" s="72" t="e">
        <f t="shared" si="242"/>
        <v>#VALUE!</v>
      </c>
      <c r="AM106" s="72" t="e">
        <f t="shared" si="243"/>
        <v>#VALUE!</v>
      </c>
      <c r="AN106" s="73"/>
      <c r="AO106" s="34"/>
      <c r="AP106" s="158"/>
      <c r="AQ106" s="24" t="e">
        <f t="shared" si="244"/>
        <v>#VALUE!</v>
      </c>
      <c r="AR106" s="1"/>
      <c r="AS106" s="42" t="s">
        <v>17</v>
      </c>
      <c r="AT106" s="37">
        <v>10</v>
      </c>
      <c r="AU106" s="32">
        <v>8</v>
      </c>
      <c r="AV106" s="71">
        <f t="shared" si="245"/>
        <v>0.68</v>
      </c>
      <c r="AW106" s="72" t="e">
        <f t="shared" si="246"/>
        <v>#VALUE!</v>
      </c>
      <c r="AX106" s="72" t="e">
        <f t="shared" si="247"/>
        <v>#VALUE!</v>
      </c>
      <c r="AY106" s="73"/>
      <c r="AZ106" s="34"/>
      <c r="BA106" s="158"/>
      <c r="BB106" s="24" t="e">
        <f t="shared" si="248"/>
        <v>#VALUE!</v>
      </c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ht="15.75" customHeight="1" x14ac:dyDescent="0.2">
      <c r="A107" s="153"/>
      <c r="B107" s="310"/>
      <c r="C107" s="50"/>
      <c r="D107" s="33"/>
      <c r="E107" s="72"/>
      <c r="F107" s="72"/>
      <c r="G107" s="34"/>
      <c r="H107" s="34"/>
      <c r="I107" s="36"/>
      <c r="J107" s="26"/>
      <c r="K107" s="1"/>
      <c r="L107" s="42" t="e">
        <f>AVERAGE(J104,J106,J107)</f>
        <v>#VALUE!</v>
      </c>
      <c r="M107" s="37">
        <v>10</v>
      </c>
      <c r="N107" s="32">
        <v>7</v>
      </c>
      <c r="O107" s="71">
        <f t="shared" si="233"/>
        <v>0.65</v>
      </c>
      <c r="P107" s="72" t="e">
        <f t="shared" si="234"/>
        <v>#VALUE!</v>
      </c>
      <c r="Q107" s="72" t="e">
        <f t="shared" si="235"/>
        <v>#VALUE!</v>
      </c>
      <c r="R107" s="73"/>
      <c r="S107" s="34"/>
      <c r="T107" s="35"/>
      <c r="U107" s="24" t="e">
        <f t="shared" si="236"/>
        <v>#VALUE!</v>
      </c>
      <c r="V107" s="1"/>
      <c r="W107" s="42" t="e">
        <f>AVERAGE(U104,U106,U107)</f>
        <v>#VALUE!</v>
      </c>
      <c r="X107" s="37">
        <v>10</v>
      </c>
      <c r="Y107" s="32">
        <v>8</v>
      </c>
      <c r="Z107" s="71">
        <f t="shared" si="237"/>
        <v>0.68</v>
      </c>
      <c r="AA107" s="72" t="e">
        <f t="shared" si="238"/>
        <v>#VALUE!</v>
      </c>
      <c r="AB107" s="72" t="e">
        <f t="shared" si="239"/>
        <v>#VALUE!</v>
      </c>
      <c r="AC107" s="34"/>
      <c r="AD107" s="34"/>
      <c r="AE107" s="35"/>
      <c r="AF107" s="24" t="e">
        <f t="shared" si="240"/>
        <v>#VALUE!</v>
      </c>
      <c r="AG107" s="1"/>
      <c r="AH107" s="42" t="e">
        <f>AVERAGE(AF104,AF106,AF107)</f>
        <v>#VALUE!</v>
      </c>
      <c r="AI107" s="37">
        <v>10</v>
      </c>
      <c r="AJ107" s="32">
        <v>8</v>
      </c>
      <c r="AK107" s="71">
        <f t="shared" si="241"/>
        <v>0.68</v>
      </c>
      <c r="AL107" s="72" t="e">
        <f t="shared" si="242"/>
        <v>#VALUE!</v>
      </c>
      <c r="AM107" s="72" t="e">
        <f t="shared" si="243"/>
        <v>#VALUE!</v>
      </c>
      <c r="AN107" s="73"/>
      <c r="AO107" s="34"/>
      <c r="AP107" s="158"/>
      <c r="AQ107" s="24" t="e">
        <f t="shared" si="244"/>
        <v>#VALUE!</v>
      </c>
      <c r="AR107" s="1"/>
      <c r="AS107" s="42" t="e">
        <f>AVERAGE(AQ104,AQ106,AQ107)</f>
        <v>#VALUE!</v>
      </c>
      <c r="AT107" s="37">
        <v>10</v>
      </c>
      <c r="AU107" s="32">
        <v>8</v>
      </c>
      <c r="AV107" s="71">
        <f t="shared" si="245"/>
        <v>0.68</v>
      </c>
      <c r="AW107" s="72" t="e">
        <f t="shared" si="246"/>
        <v>#VALUE!</v>
      </c>
      <c r="AX107" s="72" t="e">
        <f t="shared" si="247"/>
        <v>#VALUE!</v>
      </c>
      <c r="AY107" s="73"/>
      <c r="AZ107" s="34"/>
      <c r="BA107" s="158"/>
      <c r="BB107" s="24" t="e">
        <f t="shared" si="248"/>
        <v>#VALUE!</v>
      </c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:71" ht="15.75" customHeight="1" x14ac:dyDescent="0.2">
      <c r="A108" s="311"/>
      <c r="B108" s="116"/>
      <c r="C108" s="117"/>
      <c r="D108" s="216"/>
      <c r="E108" s="117"/>
      <c r="F108" s="117"/>
      <c r="G108" s="107"/>
      <c r="H108" s="107"/>
      <c r="I108" s="108"/>
      <c r="J108" s="120"/>
      <c r="K108" s="1"/>
      <c r="L108" s="215"/>
      <c r="M108" s="116"/>
      <c r="N108" s="117"/>
      <c r="O108" s="216"/>
      <c r="P108" s="117"/>
      <c r="Q108" s="117"/>
      <c r="R108" s="106"/>
      <c r="S108" s="107"/>
      <c r="T108" s="86"/>
      <c r="U108" s="161"/>
      <c r="V108" s="1"/>
      <c r="W108" s="215"/>
      <c r="X108" s="116"/>
      <c r="Y108" s="117"/>
      <c r="Z108" s="216"/>
      <c r="AA108" s="117"/>
      <c r="AB108" s="117"/>
      <c r="AC108" s="107"/>
      <c r="AD108" s="107"/>
      <c r="AE108" s="86"/>
      <c r="AF108" s="161"/>
      <c r="AG108" s="1"/>
      <c r="AH108" s="215"/>
      <c r="AI108" s="116"/>
      <c r="AJ108" s="117"/>
      <c r="AK108" s="216"/>
      <c r="AL108" s="117"/>
      <c r="AM108" s="117"/>
      <c r="AN108" s="106"/>
      <c r="AO108" s="107"/>
      <c r="AP108" s="87"/>
      <c r="AQ108" s="161"/>
      <c r="AR108" s="1"/>
      <c r="AS108" s="215"/>
      <c r="AT108" s="116"/>
      <c r="AU108" s="117"/>
      <c r="AV108" s="216"/>
      <c r="AW108" s="117"/>
      <c r="AX108" s="117"/>
      <c r="AY108" s="106"/>
      <c r="AZ108" s="107"/>
      <c r="BA108" s="87"/>
      <c r="BB108" s="16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:71" ht="15.75" customHeight="1" x14ac:dyDescent="0.25">
      <c r="A109" s="312"/>
      <c r="B109" s="295" t="s">
        <v>52</v>
      </c>
      <c r="C109" s="222">
        <v>7</v>
      </c>
      <c r="D109" s="223"/>
      <c r="E109" s="224"/>
      <c r="F109" s="225"/>
      <c r="G109" s="226"/>
      <c r="H109" s="226"/>
      <c r="I109" s="227"/>
      <c r="J109" s="228"/>
      <c r="K109" s="229"/>
      <c r="L109" s="312"/>
      <c r="M109" s="295" t="s">
        <v>52</v>
      </c>
      <c r="N109" s="222">
        <v>8</v>
      </c>
      <c r="O109" s="223"/>
      <c r="P109" s="224"/>
      <c r="Q109" s="225"/>
      <c r="R109" s="226"/>
      <c r="S109" s="226"/>
      <c r="T109" s="227"/>
      <c r="U109" s="228"/>
      <c r="V109" s="229"/>
      <c r="W109" s="312"/>
      <c r="X109" s="295" t="s">
        <v>52</v>
      </c>
      <c r="Y109" s="222">
        <v>8</v>
      </c>
      <c r="Z109" s="223"/>
      <c r="AA109" s="224"/>
      <c r="AB109" s="225"/>
      <c r="AC109" s="226"/>
      <c r="AD109" s="226"/>
      <c r="AE109" s="227"/>
      <c r="AF109" s="228"/>
      <c r="AH109" s="312"/>
      <c r="AI109" s="295" t="s">
        <v>52</v>
      </c>
      <c r="AJ109" s="222">
        <v>8</v>
      </c>
      <c r="AK109" s="223"/>
      <c r="AL109" s="224"/>
      <c r="AM109" s="225"/>
      <c r="AN109" s="226"/>
      <c r="AO109" s="226"/>
      <c r="AP109" s="227"/>
      <c r="AQ109" s="228"/>
      <c r="AR109" s="231"/>
      <c r="AS109" s="312"/>
      <c r="AT109" s="295" t="s">
        <v>52</v>
      </c>
      <c r="AU109" s="222">
        <v>8</v>
      </c>
      <c r="AV109" s="223"/>
      <c r="AW109" s="224"/>
      <c r="AX109" s="225"/>
      <c r="AY109" s="226"/>
      <c r="AZ109" s="226"/>
      <c r="BA109" s="227"/>
      <c r="BB109" s="228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ht="15.75" customHeight="1" x14ac:dyDescent="0.25">
      <c r="A110" s="314" t="s">
        <v>73</v>
      </c>
      <c r="B110" s="266" t="s">
        <v>52</v>
      </c>
      <c r="C110" s="240">
        <v>7</v>
      </c>
      <c r="D110" s="241"/>
      <c r="E110" s="240"/>
      <c r="F110" s="242"/>
      <c r="G110" s="243"/>
      <c r="H110" s="243"/>
      <c r="I110" s="244"/>
      <c r="J110" s="245"/>
      <c r="K110" s="229"/>
      <c r="L110" s="314" t="s">
        <v>73</v>
      </c>
      <c r="M110" s="266" t="s">
        <v>52</v>
      </c>
      <c r="N110" s="246">
        <v>8</v>
      </c>
      <c r="O110" s="241"/>
      <c r="P110" s="240"/>
      <c r="Q110" s="242"/>
      <c r="R110" s="243"/>
      <c r="S110" s="243"/>
      <c r="T110" s="244"/>
      <c r="U110" s="245"/>
      <c r="V110" s="229"/>
      <c r="W110" s="314" t="s">
        <v>73</v>
      </c>
      <c r="X110" s="266" t="s">
        <v>52</v>
      </c>
      <c r="Y110" s="246">
        <v>8</v>
      </c>
      <c r="Z110" s="241"/>
      <c r="AA110" s="240"/>
      <c r="AB110" s="242"/>
      <c r="AC110" s="243"/>
      <c r="AD110" s="243"/>
      <c r="AE110" s="244"/>
      <c r="AF110" s="245"/>
      <c r="AG110" s="247"/>
      <c r="AH110" s="314" t="s">
        <v>73</v>
      </c>
      <c r="AI110" s="266" t="s">
        <v>52</v>
      </c>
      <c r="AJ110" s="246">
        <v>8</v>
      </c>
      <c r="AK110" s="241"/>
      <c r="AL110" s="240"/>
      <c r="AM110" s="242"/>
      <c r="AN110" s="243"/>
      <c r="AO110" s="243"/>
      <c r="AP110" s="244"/>
      <c r="AQ110" s="245"/>
      <c r="AR110" s="231"/>
      <c r="AS110" s="314" t="s">
        <v>73</v>
      </c>
      <c r="AT110" s="266" t="s">
        <v>52</v>
      </c>
      <c r="AU110" s="246">
        <v>8</v>
      </c>
      <c r="AV110" s="241"/>
      <c r="AW110" s="240"/>
      <c r="AX110" s="242"/>
      <c r="AY110" s="243"/>
      <c r="AZ110" s="243"/>
      <c r="BA110" s="244"/>
      <c r="BB110" s="245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5.75" customHeight="1" x14ac:dyDescent="0.25">
      <c r="A111" s="316"/>
      <c r="B111" s="266" t="s">
        <v>52</v>
      </c>
      <c r="C111" s="255">
        <v>7</v>
      </c>
      <c r="D111" s="256"/>
      <c r="E111" s="257"/>
      <c r="F111" s="258"/>
      <c r="G111" s="243"/>
      <c r="H111" s="243"/>
      <c r="I111" s="244"/>
      <c r="J111" s="259"/>
      <c r="K111" s="229"/>
      <c r="L111" s="316"/>
      <c r="M111" s="266" t="s">
        <v>52</v>
      </c>
      <c r="N111" s="255">
        <v>8</v>
      </c>
      <c r="O111" s="256"/>
      <c r="P111" s="257"/>
      <c r="Q111" s="258"/>
      <c r="R111" s="243"/>
      <c r="S111" s="243"/>
      <c r="T111" s="244"/>
      <c r="U111" s="259"/>
      <c r="V111" s="229"/>
      <c r="W111" s="316"/>
      <c r="X111" s="266" t="s">
        <v>52</v>
      </c>
      <c r="Y111" s="255">
        <v>8</v>
      </c>
      <c r="Z111" s="256"/>
      <c r="AA111" s="257"/>
      <c r="AB111" s="258"/>
      <c r="AC111" s="243"/>
      <c r="AD111" s="243"/>
      <c r="AE111" s="244"/>
      <c r="AF111" s="259"/>
      <c r="AG111" s="247"/>
      <c r="AH111" s="316"/>
      <c r="AI111" s="266" t="s">
        <v>52</v>
      </c>
      <c r="AJ111" s="255">
        <v>8</v>
      </c>
      <c r="AK111" s="256"/>
      <c r="AL111" s="257"/>
      <c r="AM111" s="258"/>
      <c r="AN111" s="243"/>
      <c r="AO111" s="243"/>
      <c r="AP111" s="244"/>
      <c r="AQ111" s="259"/>
      <c r="AR111" s="231"/>
      <c r="AS111" s="316"/>
      <c r="AT111" s="266" t="s">
        <v>52</v>
      </c>
      <c r="AU111" s="255">
        <v>8</v>
      </c>
      <c r="AV111" s="256"/>
      <c r="AW111" s="257"/>
      <c r="AX111" s="258"/>
      <c r="AY111" s="243"/>
      <c r="AZ111" s="243"/>
      <c r="BA111" s="244"/>
      <c r="BB111" s="259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ht="15.75" customHeight="1" x14ac:dyDescent="0.25">
      <c r="A112" s="318"/>
      <c r="B112" s="266" t="s">
        <v>52</v>
      </c>
      <c r="C112" s="319">
        <v>7</v>
      </c>
      <c r="D112" s="267"/>
      <c r="E112" s="240"/>
      <c r="F112" s="242"/>
      <c r="G112" s="243"/>
      <c r="H112" s="243"/>
      <c r="I112" s="244"/>
      <c r="J112" s="245"/>
      <c r="K112" s="229"/>
      <c r="L112" s="318"/>
      <c r="M112" s="266" t="s">
        <v>52</v>
      </c>
      <c r="N112" s="319">
        <v>8</v>
      </c>
      <c r="O112" s="267"/>
      <c r="P112" s="240"/>
      <c r="Q112" s="242"/>
      <c r="R112" s="243"/>
      <c r="S112" s="243"/>
      <c r="T112" s="244"/>
      <c r="U112" s="245"/>
      <c r="V112" s="229"/>
      <c r="W112" s="318"/>
      <c r="X112" s="266" t="s">
        <v>52</v>
      </c>
      <c r="Y112" s="319">
        <v>8</v>
      </c>
      <c r="Z112" s="267"/>
      <c r="AA112" s="240"/>
      <c r="AB112" s="242"/>
      <c r="AC112" s="243"/>
      <c r="AD112" s="243"/>
      <c r="AE112" s="244"/>
      <c r="AF112" s="245"/>
      <c r="AG112" s="247"/>
      <c r="AH112" s="318"/>
      <c r="AI112" s="266" t="s">
        <v>52</v>
      </c>
      <c r="AJ112" s="319">
        <v>8</v>
      </c>
      <c r="AK112" s="267"/>
      <c r="AL112" s="240"/>
      <c r="AM112" s="242"/>
      <c r="AN112" s="243"/>
      <c r="AO112" s="243"/>
      <c r="AP112" s="244"/>
      <c r="AQ112" s="245"/>
      <c r="AR112" s="231"/>
      <c r="AS112" s="318"/>
      <c r="AT112" s="266" t="s">
        <v>52</v>
      </c>
      <c r="AU112" s="319">
        <v>8</v>
      </c>
      <c r="AV112" s="267"/>
      <c r="AW112" s="240"/>
      <c r="AX112" s="242"/>
      <c r="AY112" s="243"/>
      <c r="AZ112" s="243"/>
      <c r="BA112" s="244"/>
      <c r="BB112" s="245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ht="15.75" customHeight="1" x14ac:dyDescent="0.25">
      <c r="A113" s="328"/>
      <c r="B113" s="271"/>
      <c r="C113" s="272"/>
      <c r="D113" s="273"/>
      <c r="E113" s="257"/>
      <c r="F113" s="258"/>
      <c r="G113" s="243"/>
      <c r="H113" s="243"/>
      <c r="I113" s="244"/>
      <c r="J113" s="259"/>
      <c r="K113" s="229"/>
      <c r="L113" s="328"/>
      <c r="M113" s="271"/>
      <c r="N113" s="272"/>
      <c r="O113" s="273"/>
      <c r="P113" s="257"/>
      <c r="Q113" s="258"/>
      <c r="R113" s="243"/>
      <c r="S113" s="243"/>
      <c r="T113" s="244"/>
      <c r="U113" s="259"/>
      <c r="V113" s="229"/>
      <c r="W113" s="328"/>
      <c r="X113" s="271"/>
      <c r="Y113" s="272"/>
      <c r="Z113" s="273"/>
      <c r="AA113" s="257"/>
      <c r="AB113" s="258"/>
      <c r="AC113" s="243"/>
      <c r="AD113" s="243"/>
      <c r="AE113" s="244"/>
      <c r="AF113" s="259"/>
      <c r="AG113" s="247"/>
      <c r="AH113" s="270"/>
      <c r="AI113" s="271"/>
      <c r="AJ113" s="272"/>
      <c r="AK113" s="273"/>
      <c r="AL113" s="257"/>
      <c r="AM113" s="258"/>
      <c r="AN113" s="243"/>
      <c r="AO113" s="243"/>
      <c r="AP113" s="244"/>
      <c r="AQ113" s="259"/>
      <c r="AR113" s="231"/>
      <c r="AS113" s="270"/>
      <c r="AT113" s="271"/>
      <c r="AU113" s="272"/>
      <c r="AV113" s="273"/>
      <c r="AW113" s="257"/>
      <c r="AX113" s="258"/>
      <c r="AY113" s="243"/>
      <c r="AZ113" s="243"/>
      <c r="BA113" s="244"/>
      <c r="BB113" s="259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ht="15.75" customHeight="1" x14ac:dyDescent="0.25">
      <c r="A114" s="329"/>
      <c r="B114" s="304"/>
      <c r="C114" s="305"/>
      <c r="D114" s="285"/>
      <c r="E114" s="286"/>
      <c r="F114" s="286"/>
      <c r="G114" s="287"/>
      <c r="H114" s="287"/>
      <c r="I114" s="288"/>
      <c r="J114" s="284"/>
      <c r="K114" s="229"/>
      <c r="L114" s="329"/>
      <c r="M114" s="304"/>
      <c r="N114" s="305"/>
      <c r="O114" s="285"/>
      <c r="P114" s="286"/>
      <c r="Q114" s="286"/>
      <c r="R114" s="287"/>
      <c r="S114" s="287"/>
      <c r="T114" s="288"/>
      <c r="U114" s="284"/>
      <c r="V114" s="229"/>
      <c r="W114" s="329"/>
      <c r="X114" s="304"/>
      <c r="Y114" s="305"/>
      <c r="Z114" s="285"/>
      <c r="AA114" s="286"/>
      <c r="AB114" s="286"/>
      <c r="AC114" s="287"/>
      <c r="AD114" s="287"/>
      <c r="AE114" s="288"/>
      <c r="AF114" s="289"/>
      <c r="AG114" s="247"/>
      <c r="AH114" s="277"/>
      <c r="AI114" s="304"/>
      <c r="AJ114" s="305"/>
      <c r="AK114" s="285"/>
      <c r="AL114" s="286"/>
      <c r="AM114" s="286"/>
      <c r="AN114" s="287"/>
      <c r="AO114" s="287"/>
      <c r="AP114" s="288"/>
      <c r="AQ114" s="284"/>
      <c r="AR114" s="231"/>
      <c r="AS114" s="277"/>
      <c r="AT114" s="304"/>
      <c r="AU114" s="305"/>
      <c r="AV114" s="285"/>
      <c r="AW114" s="286"/>
      <c r="AX114" s="286"/>
      <c r="AY114" s="287"/>
      <c r="AZ114" s="287"/>
      <c r="BA114" s="288"/>
      <c r="BB114" s="284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20"/>
      <c r="AG115" s="321"/>
      <c r="AH115" s="231"/>
      <c r="AI115" s="231"/>
      <c r="AJ115" s="231"/>
      <c r="AK115" s="231"/>
      <c r="AL115" s="231"/>
      <c r="AM115" s="231"/>
      <c r="AN115" s="231"/>
      <c r="AO115" s="231"/>
      <c r="AP115" s="231"/>
      <c r="AQ115" s="23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71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2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:71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2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:71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2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2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2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71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2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:71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2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2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2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71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2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2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2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:71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2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:71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2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2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2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1:71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2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1:71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2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1:71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2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1:71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2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2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</row>
    <row r="137" spans="1:71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2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2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71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2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</row>
    <row r="140" spans="1:71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2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</row>
    <row r="141" spans="1:71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2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</row>
    <row r="142" spans="1:71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2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</row>
    <row r="143" spans="1:71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2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</row>
    <row r="144" spans="1:71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2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</row>
    <row r="145" spans="1:71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2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</row>
    <row r="146" spans="1:71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2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</row>
    <row r="147" spans="1:71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2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</row>
    <row r="148" spans="1:71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2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</row>
    <row r="149" spans="1:71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2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</row>
    <row r="150" spans="1:71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2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</row>
    <row r="151" spans="1:71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2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71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2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71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2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2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71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2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</row>
    <row r="156" spans="1:71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2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</row>
    <row r="157" spans="1:71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2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</row>
    <row r="158" spans="1:71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2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</row>
    <row r="159" spans="1:71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2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</row>
    <row r="160" spans="1:71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2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</row>
    <row r="161" spans="1:71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2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</row>
    <row r="162" spans="1:71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2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</row>
    <row r="163" spans="1:71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2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</row>
    <row r="164" spans="1:71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2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</row>
    <row r="165" spans="1:71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2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</row>
    <row r="166" spans="1:71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2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</row>
    <row r="167" spans="1:71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2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</row>
    <row r="168" spans="1:71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2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</row>
    <row r="169" spans="1:71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2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</row>
    <row r="170" spans="1:71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2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</row>
    <row r="171" spans="1:71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2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</row>
    <row r="172" spans="1:71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2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</row>
    <row r="173" spans="1:71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2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</row>
    <row r="174" spans="1:71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2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</row>
    <row r="175" spans="1:71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2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</row>
    <row r="176" spans="1:71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2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</row>
    <row r="177" spans="1:71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2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</row>
    <row r="178" spans="1:71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2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</row>
    <row r="179" spans="1:71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2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</row>
    <row r="180" spans="1:71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2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</row>
    <row r="181" spans="1:71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2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</row>
    <row r="182" spans="1:71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2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</row>
    <row r="183" spans="1:71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2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</row>
    <row r="184" spans="1:71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2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</row>
    <row r="185" spans="1:71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2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</row>
    <row r="186" spans="1:71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2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</row>
    <row r="187" spans="1:71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2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</row>
    <row r="188" spans="1:71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2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</row>
    <row r="189" spans="1:71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2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</row>
    <row r="190" spans="1:71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2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</row>
    <row r="191" spans="1:71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2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</row>
    <row r="192" spans="1:71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2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</row>
    <row r="193" spans="1:71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2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</row>
    <row r="194" spans="1:71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2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</row>
    <row r="195" spans="1:71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2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</row>
    <row r="196" spans="1:71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2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</row>
    <row r="197" spans="1:71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2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</row>
    <row r="198" spans="1:71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2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</row>
    <row r="199" spans="1:71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2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</row>
    <row r="200" spans="1:71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2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</row>
    <row r="201" spans="1:71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2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</row>
    <row r="202" spans="1:71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2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</row>
    <row r="203" spans="1:71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2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</row>
    <row r="204" spans="1:71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2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</row>
    <row r="205" spans="1:71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2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</row>
    <row r="206" spans="1:71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2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</row>
    <row r="207" spans="1:71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2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</row>
    <row r="208" spans="1:71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2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</row>
    <row r="209" spans="1:71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2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</row>
    <row r="210" spans="1:71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2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</row>
    <row r="211" spans="1:71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2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</row>
    <row r="212" spans="1:71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2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</row>
    <row r="213" spans="1:71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2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</row>
    <row r="214" spans="1:71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2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</row>
    <row r="215" spans="1:71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2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</row>
    <row r="216" spans="1:71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2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1:71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2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1:71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2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1:71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2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2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</row>
    <row r="221" spans="1:71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2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2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</row>
    <row r="223" spans="1:71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2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</row>
    <row r="224" spans="1:71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2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</row>
    <row r="225" spans="1:71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2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</row>
    <row r="226" spans="1:71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2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</row>
    <row r="227" spans="1:71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2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</row>
    <row r="228" spans="1:71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2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</row>
    <row r="229" spans="1:71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2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</row>
    <row r="230" spans="1:71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2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</row>
    <row r="231" spans="1:71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2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</row>
    <row r="232" spans="1:71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2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</row>
    <row r="233" spans="1:71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2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</row>
    <row r="234" spans="1:71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2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</row>
    <row r="235" spans="1:71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2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</row>
    <row r="236" spans="1:71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2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</row>
    <row r="237" spans="1:71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2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</row>
    <row r="238" spans="1:71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2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</row>
    <row r="239" spans="1:71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2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</row>
    <row r="240" spans="1:71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2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</row>
    <row r="241" spans="1:71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2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</row>
    <row r="242" spans="1:71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2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</row>
    <row r="243" spans="1:71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2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</row>
    <row r="244" spans="1:71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2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</row>
    <row r="245" spans="1:71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2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</row>
    <row r="246" spans="1:71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2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</row>
    <row r="247" spans="1:71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2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</row>
    <row r="248" spans="1:71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2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</row>
    <row r="249" spans="1:71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2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</row>
    <row r="250" spans="1:71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2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</row>
    <row r="251" spans="1:71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2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</row>
    <row r="252" spans="1:71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2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</row>
    <row r="253" spans="1:71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2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</row>
    <row r="254" spans="1:71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2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</row>
    <row r="255" spans="1:71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2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</row>
    <row r="256" spans="1:71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2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</row>
    <row r="257" spans="1:71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2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</row>
    <row r="258" spans="1:71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2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</row>
    <row r="259" spans="1:71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2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</row>
    <row r="260" spans="1:71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2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</row>
    <row r="261" spans="1:71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2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</row>
    <row r="262" spans="1:71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2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</row>
    <row r="263" spans="1:71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2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</row>
    <row r="264" spans="1:71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2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</row>
    <row r="265" spans="1:71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2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</row>
    <row r="266" spans="1:71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2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</row>
    <row r="267" spans="1:71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2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</row>
    <row r="268" spans="1:71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2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</row>
    <row r="269" spans="1:71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2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</row>
    <row r="270" spans="1:71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2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</row>
    <row r="271" spans="1:71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2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</row>
    <row r="272" spans="1:71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2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</row>
    <row r="273" spans="1:71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2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</row>
    <row r="274" spans="1:71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2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</row>
    <row r="275" spans="1:71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2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</row>
    <row r="276" spans="1:71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2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</row>
    <row r="277" spans="1:71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2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</row>
    <row r="278" spans="1:71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2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</row>
    <row r="279" spans="1:71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2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</row>
    <row r="280" spans="1:71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2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</row>
    <row r="281" spans="1:71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2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</row>
    <row r="282" spans="1:71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2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</row>
    <row r="283" spans="1:71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2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</row>
    <row r="284" spans="1:71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2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</row>
    <row r="285" spans="1:71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2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</row>
    <row r="286" spans="1:71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2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</row>
    <row r="287" spans="1:71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2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</row>
    <row r="288" spans="1:71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2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</row>
    <row r="289" spans="1:71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2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</row>
    <row r="290" spans="1:71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2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</row>
    <row r="291" spans="1:71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2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</row>
    <row r="292" spans="1:71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2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</row>
    <row r="293" spans="1:71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2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</row>
    <row r="294" spans="1:71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2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</row>
    <row r="295" spans="1:71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2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</row>
    <row r="296" spans="1:71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2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</row>
    <row r="297" spans="1:71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2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</row>
    <row r="298" spans="1:71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2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</row>
    <row r="299" spans="1:71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2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</row>
    <row r="300" spans="1:71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2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</row>
    <row r="301" spans="1:71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2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</row>
    <row r="302" spans="1:71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2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</row>
    <row r="303" spans="1:71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2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</row>
    <row r="304" spans="1:71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2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</row>
    <row r="305" spans="1:71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2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</row>
    <row r="306" spans="1:71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2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</row>
    <row r="307" spans="1:71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2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</row>
    <row r="308" spans="1:71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2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</row>
    <row r="309" spans="1:71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2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</row>
    <row r="310" spans="1:71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2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</row>
    <row r="311" spans="1:71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2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</row>
    <row r="312" spans="1:71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2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</row>
    <row r="313" spans="1:71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2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</row>
    <row r="314" spans="1:71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2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</row>
    <row r="315" spans="1:71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2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</row>
    <row r="316" spans="1:71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2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</row>
    <row r="317" spans="1:71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2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</row>
    <row r="318" spans="1:71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2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</row>
    <row r="319" spans="1:71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2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</row>
    <row r="320" spans="1:71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2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</row>
    <row r="321" spans="1:71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2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</row>
    <row r="322" spans="1:71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2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</row>
    <row r="323" spans="1:71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2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</row>
    <row r="324" spans="1:71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2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</row>
    <row r="325" spans="1:71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2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</row>
    <row r="326" spans="1:71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2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</row>
    <row r="327" spans="1:71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2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</row>
    <row r="328" spans="1:71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2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</row>
    <row r="329" spans="1:71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2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</row>
    <row r="330" spans="1:71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2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</row>
    <row r="331" spans="1:71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2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</row>
    <row r="332" spans="1:71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2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</row>
    <row r="333" spans="1:71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2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</row>
    <row r="334" spans="1:71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2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</row>
    <row r="335" spans="1:71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2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</row>
    <row r="336" spans="1:71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2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</row>
    <row r="337" spans="1:71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2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</row>
    <row r="338" spans="1:71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2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</row>
    <row r="339" spans="1:71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2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</row>
    <row r="340" spans="1:71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2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</row>
    <row r="341" spans="1:71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2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</row>
    <row r="342" spans="1:71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2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</row>
    <row r="343" spans="1:71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2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</row>
    <row r="344" spans="1:71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2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</row>
    <row r="345" spans="1:71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2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</row>
    <row r="346" spans="1:71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2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</row>
    <row r="347" spans="1:71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2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</row>
    <row r="348" spans="1:71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2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</row>
    <row r="349" spans="1:71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2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</row>
    <row r="350" spans="1:71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2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</row>
    <row r="351" spans="1:71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2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</row>
    <row r="352" spans="1:71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2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</row>
    <row r="353" spans="1:71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2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</row>
    <row r="354" spans="1:71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2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</row>
    <row r="355" spans="1:71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2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</row>
    <row r="356" spans="1:71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2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</row>
    <row r="357" spans="1:71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2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</row>
    <row r="358" spans="1:71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2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</row>
    <row r="359" spans="1:71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2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</row>
    <row r="360" spans="1:71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2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</row>
    <row r="361" spans="1:71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2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</row>
    <row r="362" spans="1:71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2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</row>
    <row r="363" spans="1:71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2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</row>
    <row r="364" spans="1:71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2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</row>
    <row r="365" spans="1:71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2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</row>
    <row r="366" spans="1:71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2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</row>
    <row r="367" spans="1:71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2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</row>
    <row r="368" spans="1:71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2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</row>
    <row r="369" spans="1:71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2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</row>
    <row r="370" spans="1:71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2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</row>
    <row r="371" spans="1:71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2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</row>
    <row r="372" spans="1:71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2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</row>
    <row r="373" spans="1:71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2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</row>
    <row r="374" spans="1:71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2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</row>
    <row r="375" spans="1:71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2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</row>
    <row r="376" spans="1:71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2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</row>
    <row r="377" spans="1:71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2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</row>
    <row r="378" spans="1:71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2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</row>
    <row r="379" spans="1:71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2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</row>
    <row r="380" spans="1:71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2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</row>
    <row r="381" spans="1:71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2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</row>
    <row r="382" spans="1:71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2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</row>
    <row r="383" spans="1:71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2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</row>
    <row r="384" spans="1:71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2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</row>
    <row r="385" spans="1:71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2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</row>
    <row r="386" spans="1:71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2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</row>
    <row r="387" spans="1:71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2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</row>
    <row r="388" spans="1:71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2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</row>
    <row r="389" spans="1:71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2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</row>
    <row r="390" spans="1:71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2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</row>
    <row r="391" spans="1:71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2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</row>
    <row r="392" spans="1:71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2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</row>
    <row r="393" spans="1:71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2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</row>
    <row r="394" spans="1:71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2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</row>
    <row r="395" spans="1:71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2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</row>
    <row r="396" spans="1:71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2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</row>
    <row r="397" spans="1:71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2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</row>
    <row r="398" spans="1:71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2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</row>
    <row r="399" spans="1:71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2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</row>
    <row r="400" spans="1:71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2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</row>
    <row r="401" spans="1:71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2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</row>
    <row r="402" spans="1:71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2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</row>
    <row r="403" spans="1:71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2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</row>
    <row r="404" spans="1:71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2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</row>
    <row r="405" spans="1:71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2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</row>
    <row r="406" spans="1:71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2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</row>
    <row r="407" spans="1:71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2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</row>
    <row r="408" spans="1:71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2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</row>
    <row r="409" spans="1:71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2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</row>
    <row r="410" spans="1:71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2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</row>
    <row r="411" spans="1:71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2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</row>
    <row r="412" spans="1:71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2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</row>
    <row r="413" spans="1:71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2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</row>
    <row r="414" spans="1:71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2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</row>
    <row r="415" spans="1:71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2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</row>
    <row r="416" spans="1:71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2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</row>
    <row r="417" spans="1:71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2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</row>
    <row r="418" spans="1:71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2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</row>
    <row r="419" spans="1:71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2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</row>
    <row r="420" spans="1:71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2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</row>
    <row r="421" spans="1:71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2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</row>
    <row r="422" spans="1:71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2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</row>
    <row r="423" spans="1:71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2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</row>
    <row r="424" spans="1:71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2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</row>
    <row r="425" spans="1:71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2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</row>
    <row r="426" spans="1:71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2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</row>
    <row r="427" spans="1:71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2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</row>
    <row r="428" spans="1:71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2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</row>
    <row r="429" spans="1:71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2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</row>
    <row r="430" spans="1:71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2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</row>
    <row r="431" spans="1:71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2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</row>
    <row r="432" spans="1:71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2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</row>
    <row r="433" spans="1:71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2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</row>
    <row r="434" spans="1:71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2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</row>
    <row r="435" spans="1:71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2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</row>
    <row r="436" spans="1:71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2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</row>
    <row r="437" spans="1:71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2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</row>
    <row r="438" spans="1:71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2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</row>
    <row r="439" spans="1:71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2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</row>
    <row r="440" spans="1:71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2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</row>
    <row r="441" spans="1:71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2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</row>
    <row r="442" spans="1:71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2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</row>
    <row r="443" spans="1:71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2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</row>
    <row r="444" spans="1:71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2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</row>
    <row r="445" spans="1:71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2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</row>
    <row r="446" spans="1:71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2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</row>
    <row r="447" spans="1:71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2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</row>
    <row r="448" spans="1:71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2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</row>
    <row r="449" spans="1:71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2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</row>
    <row r="450" spans="1:71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2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</row>
    <row r="451" spans="1:71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2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</row>
    <row r="452" spans="1:71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2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</row>
    <row r="453" spans="1:71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2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</row>
    <row r="454" spans="1:71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2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</row>
    <row r="455" spans="1:71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2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</row>
    <row r="456" spans="1:71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2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</row>
    <row r="457" spans="1:71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2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</row>
    <row r="458" spans="1:71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2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</row>
    <row r="459" spans="1:71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2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</row>
    <row r="460" spans="1:71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2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</row>
    <row r="461" spans="1:71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2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</row>
    <row r="462" spans="1:71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2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</row>
    <row r="463" spans="1:71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2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</row>
    <row r="464" spans="1:71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2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</row>
    <row r="465" spans="1:71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2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</row>
    <row r="466" spans="1:71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2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</row>
    <row r="467" spans="1:71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2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</row>
    <row r="468" spans="1:71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2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</row>
    <row r="469" spans="1:71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2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</row>
    <row r="470" spans="1:71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2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</row>
    <row r="471" spans="1:71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2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</row>
    <row r="472" spans="1:71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2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</row>
    <row r="473" spans="1:71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2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</row>
    <row r="474" spans="1:71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2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</row>
    <row r="475" spans="1:71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2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</row>
    <row r="476" spans="1:71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2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</row>
    <row r="477" spans="1:71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2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</row>
    <row r="478" spans="1:71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2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</row>
    <row r="479" spans="1:71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2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</row>
    <row r="480" spans="1:71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2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</row>
    <row r="481" spans="1:71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2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</row>
    <row r="482" spans="1:71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2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</row>
    <row r="483" spans="1:71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2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</row>
    <row r="484" spans="1:71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2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</row>
    <row r="485" spans="1:71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2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</row>
    <row r="486" spans="1:71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2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</row>
    <row r="487" spans="1:71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2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</row>
    <row r="488" spans="1:71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2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</row>
    <row r="489" spans="1:71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2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</row>
    <row r="490" spans="1:71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2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</row>
    <row r="491" spans="1:71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2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</row>
    <row r="492" spans="1:71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2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</row>
    <row r="493" spans="1:71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2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</row>
    <row r="494" spans="1:71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2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</row>
    <row r="495" spans="1:71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2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</row>
    <row r="496" spans="1:71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2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</row>
    <row r="497" spans="1:71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2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</row>
    <row r="498" spans="1:71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2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</row>
    <row r="499" spans="1:71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2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</row>
    <row r="500" spans="1:71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2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</row>
    <row r="501" spans="1:71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2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</row>
    <row r="502" spans="1:71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2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</row>
    <row r="503" spans="1:71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2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</row>
    <row r="504" spans="1:71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2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</row>
    <row r="505" spans="1:71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2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</row>
    <row r="506" spans="1:71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2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</row>
    <row r="507" spans="1:71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2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</row>
    <row r="508" spans="1:71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2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</row>
    <row r="509" spans="1:71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2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</row>
    <row r="510" spans="1:71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2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</row>
    <row r="511" spans="1:71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2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</row>
    <row r="512" spans="1:71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2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</row>
    <row r="513" spans="1:71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2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</row>
    <row r="514" spans="1:71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2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</row>
    <row r="515" spans="1:71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2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</row>
    <row r="516" spans="1:71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2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</row>
    <row r="517" spans="1:71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2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</row>
    <row r="518" spans="1:71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2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</row>
    <row r="519" spans="1:71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2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</row>
    <row r="520" spans="1:71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2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</row>
    <row r="521" spans="1:71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2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</row>
    <row r="522" spans="1:71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2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</row>
    <row r="523" spans="1:71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2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</row>
    <row r="524" spans="1:71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2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</row>
    <row r="525" spans="1:71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2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</row>
    <row r="526" spans="1:71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2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</row>
    <row r="527" spans="1:71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2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</row>
    <row r="528" spans="1:71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2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</row>
    <row r="529" spans="1:71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2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</row>
    <row r="530" spans="1:71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2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</row>
    <row r="531" spans="1:71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2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</row>
    <row r="532" spans="1:71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2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</row>
    <row r="533" spans="1:71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2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</row>
    <row r="534" spans="1:71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2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</row>
    <row r="535" spans="1:71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2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</row>
    <row r="536" spans="1:71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2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</row>
    <row r="537" spans="1:71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2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</row>
    <row r="538" spans="1:71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2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</row>
    <row r="539" spans="1:71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2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</row>
    <row r="540" spans="1:71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2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</row>
    <row r="541" spans="1:71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2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</row>
    <row r="542" spans="1:71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2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</row>
    <row r="543" spans="1:71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2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</row>
    <row r="544" spans="1:71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2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</row>
    <row r="545" spans="1:71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2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</row>
    <row r="546" spans="1:71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2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</row>
    <row r="547" spans="1:71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2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</row>
    <row r="548" spans="1:71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2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</row>
    <row r="549" spans="1:71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2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</row>
    <row r="550" spans="1:71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2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</row>
    <row r="551" spans="1:71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2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</row>
    <row r="552" spans="1:71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2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</row>
    <row r="553" spans="1:71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2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</row>
    <row r="554" spans="1:71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2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</row>
    <row r="555" spans="1:71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2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</row>
    <row r="556" spans="1:71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2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</row>
    <row r="557" spans="1:71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2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</row>
    <row r="558" spans="1:71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2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</row>
    <row r="559" spans="1:71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2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</row>
    <row r="560" spans="1:71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2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</row>
    <row r="561" spans="1:71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2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</row>
    <row r="562" spans="1:71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2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</row>
    <row r="563" spans="1:71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2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</row>
    <row r="564" spans="1:71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2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</row>
    <row r="565" spans="1:71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2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</row>
    <row r="566" spans="1:71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2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</row>
    <row r="567" spans="1:71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2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</row>
    <row r="568" spans="1:71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2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</row>
    <row r="569" spans="1:71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2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</row>
    <row r="570" spans="1:71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2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</row>
    <row r="571" spans="1:71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2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</row>
    <row r="572" spans="1:71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2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</row>
    <row r="573" spans="1:71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2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</row>
    <row r="574" spans="1:71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2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</row>
    <row r="575" spans="1:71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2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</row>
    <row r="576" spans="1:71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2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</row>
    <row r="577" spans="1:71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2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</row>
    <row r="578" spans="1:71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2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</row>
    <row r="579" spans="1:71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2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</row>
    <row r="580" spans="1:71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2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</row>
    <row r="581" spans="1:71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2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</row>
    <row r="582" spans="1:71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2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</row>
    <row r="583" spans="1:71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2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</row>
    <row r="584" spans="1:71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2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</row>
    <row r="585" spans="1:71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2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</row>
    <row r="586" spans="1:71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2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</row>
    <row r="587" spans="1:71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2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</row>
    <row r="588" spans="1:71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2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</row>
    <row r="589" spans="1:71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2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</row>
    <row r="590" spans="1:71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2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</row>
    <row r="591" spans="1:71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2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</row>
    <row r="592" spans="1:71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2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</row>
    <row r="593" spans="1:71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2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</row>
    <row r="594" spans="1:71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2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</row>
    <row r="595" spans="1:71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2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</row>
    <row r="596" spans="1:71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2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</row>
    <row r="597" spans="1:71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2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</row>
    <row r="598" spans="1:71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2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</row>
    <row r="599" spans="1:71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2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</row>
    <row r="600" spans="1:71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2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</row>
    <row r="601" spans="1:71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2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</row>
    <row r="602" spans="1:71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2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</row>
    <row r="603" spans="1:71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2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</row>
    <row r="604" spans="1:71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2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</row>
    <row r="605" spans="1:71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2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</row>
    <row r="606" spans="1:71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2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</row>
    <row r="607" spans="1:71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2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</row>
    <row r="608" spans="1:71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2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</row>
    <row r="609" spans="1:71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2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</row>
    <row r="610" spans="1:71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2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</row>
    <row r="611" spans="1:71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2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</row>
    <row r="612" spans="1:71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2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</row>
    <row r="613" spans="1:71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2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</row>
    <row r="614" spans="1:71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2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</row>
    <row r="615" spans="1:71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2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</row>
    <row r="616" spans="1:71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2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</row>
    <row r="617" spans="1:71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2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</row>
    <row r="618" spans="1:71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2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</row>
    <row r="619" spans="1:71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2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</row>
    <row r="620" spans="1:71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2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</row>
    <row r="621" spans="1:71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2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</row>
    <row r="622" spans="1:71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2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</row>
    <row r="623" spans="1:71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2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</row>
    <row r="624" spans="1:71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2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</row>
    <row r="625" spans="1:71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2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</row>
    <row r="626" spans="1:71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2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</row>
    <row r="627" spans="1:71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2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</row>
    <row r="628" spans="1:71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2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</row>
    <row r="629" spans="1:71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2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</row>
    <row r="630" spans="1:71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2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</row>
    <row r="631" spans="1:71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2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</row>
    <row r="632" spans="1:71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2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</row>
    <row r="633" spans="1:71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2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</row>
    <row r="634" spans="1:71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2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</row>
    <row r="635" spans="1:71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2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</row>
    <row r="636" spans="1:71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2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</row>
    <row r="637" spans="1:71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2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</row>
    <row r="638" spans="1:71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2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</row>
    <row r="639" spans="1:71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2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</row>
    <row r="640" spans="1:71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2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</row>
    <row r="641" spans="1:71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2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</row>
    <row r="642" spans="1:71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2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</row>
    <row r="643" spans="1:71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2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</row>
    <row r="644" spans="1:71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2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</row>
    <row r="645" spans="1:71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2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</row>
    <row r="646" spans="1:71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2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</row>
    <row r="647" spans="1:71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2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</row>
    <row r="648" spans="1:71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2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</row>
    <row r="649" spans="1:71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2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</row>
    <row r="650" spans="1:71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2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</row>
    <row r="651" spans="1:71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2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</row>
    <row r="652" spans="1:71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2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</row>
    <row r="653" spans="1:71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2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</row>
    <row r="654" spans="1:71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2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</row>
    <row r="655" spans="1:71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2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</row>
    <row r="656" spans="1:71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2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</row>
    <row r="657" spans="1:71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2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</row>
    <row r="658" spans="1:71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2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</row>
    <row r="659" spans="1:71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2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</row>
    <row r="660" spans="1:71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2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</row>
    <row r="661" spans="1:71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2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</row>
    <row r="662" spans="1:71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2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</row>
    <row r="663" spans="1:71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2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</row>
    <row r="664" spans="1:71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2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</row>
    <row r="665" spans="1:71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2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</row>
    <row r="666" spans="1:71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2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</row>
    <row r="667" spans="1:71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2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</row>
    <row r="668" spans="1:71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2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</row>
    <row r="669" spans="1:71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2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</row>
    <row r="670" spans="1:71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2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</row>
    <row r="671" spans="1:71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2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</row>
    <row r="672" spans="1:71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2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</row>
    <row r="673" spans="1:71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2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</row>
    <row r="674" spans="1:71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2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</row>
    <row r="675" spans="1:71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2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</row>
    <row r="676" spans="1:71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2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</row>
    <row r="677" spans="1:71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2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</row>
    <row r="678" spans="1:71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2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</row>
    <row r="679" spans="1:71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2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</row>
    <row r="680" spans="1:71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2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</row>
    <row r="681" spans="1:71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2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</row>
    <row r="682" spans="1:71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2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</row>
    <row r="683" spans="1:71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2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</row>
    <row r="684" spans="1:71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2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</row>
    <row r="685" spans="1:71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2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</row>
    <row r="686" spans="1:71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2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</row>
    <row r="687" spans="1:71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2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</row>
    <row r="688" spans="1:71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2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</row>
    <row r="689" spans="1:71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2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</row>
    <row r="690" spans="1:71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2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</row>
    <row r="691" spans="1:71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2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</row>
    <row r="692" spans="1:71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2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</row>
    <row r="693" spans="1:71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2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</row>
    <row r="694" spans="1:71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2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</row>
    <row r="695" spans="1:71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2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</row>
    <row r="696" spans="1:71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2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</row>
    <row r="697" spans="1:71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2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</row>
    <row r="698" spans="1:71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2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</row>
    <row r="699" spans="1:71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2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</row>
    <row r="700" spans="1:71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2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</row>
    <row r="701" spans="1:71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2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</row>
    <row r="702" spans="1:71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2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</row>
    <row r="703" spans="1:71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2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</row>
    <row r="704" spans="1:71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2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</row>
    <row r="705" spans="1:71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2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</row>
    <row r="706" spans="1:71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2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</row>
    <row r="707" spans="1:71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2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</row>
    <row r="708" spans="1:71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2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</row>
    <row r="709" spans="1:71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2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</row>
    <row r="710" spans="1:71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2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</row>
    <row r="711" spans="1:71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2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</row>
    <row r="712" spans="1:71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2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</row>
    <row r="713" spans="1:71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2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</row>
    <row r="714" spans="1:71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2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</row>
    <row r="715" spans="1:71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2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</row>
    <row r="716" spans="1:71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2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</row>
    <row r="717" spans="1:71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2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</row>
    <row r="718" spans="1:71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2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</row>
    <row r="719" spans="1:71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2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</row>
    <row r="720" spans="1:71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2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</row>
    <row r="721" spans="1:71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2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</row>
    <row r="722" spans="1:71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2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</row>
    <row r="723" spans="1:71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2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</row>
    <row r="724" spans="1:71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2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</row>
    <row r="725" spans="1:71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2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</row>
    <row r="726" spans="1:71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2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</row>
    <row r="727" spans="1:71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2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</row>
    <row r="728" spans="1:71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2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</row>
    <row r="729" spans="1:71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2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</row>
    <row r="730" spans="1:71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2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</row>
    <row r="731" spans="1:71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2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</row>
    <row r="732" spans="1:71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2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</row>
    <row r="733" spans="1:71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2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</row>
    <row r="734" spans="1:71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2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</row>
    <row r="735" spans="1:71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2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</row>
    <row r="736" spans="1:71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2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</row>
    <row r="737" spans="1:71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2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</row>
    <row r="738" spans="1:71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2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</row>
    <row r="739" spans="1:71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2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</row>
    <row r="740" spans="1:71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2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</row>
    <row r="741" spans="1:71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2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</row>
    <row r="742" spans="1:71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2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</row>
    <row r="743" spans="1:71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2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</row>
    <row r="744" spans="1:71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2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</row>
    <row r="745" spans="1:71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2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</row>
    <row r="746" spans="1:71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2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</row>
    <row r="747" spans="1:71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2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</row>
    <row r="748" spans="1:71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2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</row>
    <row r="749" spans="1:71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2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</row>
    <row r="750" spans="1:71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2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</row>
    <row r="751" spans="1:71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2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</row>
    <row r="752" spans="1:71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2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</row>
    <row r="753" spans="1:71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2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</row>
    <row r="754" spans="1:71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2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</row>
    <row r="755" spans="1:71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2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</row>
    <row r="756" spans="1:71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2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</row>
    <row r="757" spans="1:71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2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</row>
    <row r="758" spans="1:71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2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</row>
    <row r="759" spans="1:71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2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</row>
    <row r="760" spans="1:71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2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</row>
    <row r="761" spans="1:71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2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</row>
    <row r="762" spans="1:71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2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</row>
    <row r="763" spans="1:71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2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</row>
    <row r="764" spans="1:71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2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</row>
    <row r="765" spans="1:71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2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</row>
    <row r="766" spans="1:71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2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</row>
    <row r="767" spans="1:71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2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</row>
    <row r="768" spans="1:71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2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</row>
    <row r="769" spans="1:71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2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</row>
    <row r="770" spans="1:71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2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</row>
    <row r="771" spans="1:71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2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</row>
    <row r="772" spans="1:71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2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</row>
    <row r="773" spans="1:71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2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</row>
    <row r="774" spans="1:71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2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</row>
    <row r="775" spans="1:71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2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</row>
    <row r="776" spans="1:71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2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</row>
    <row r="777" spans="1:71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2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</row>
    <row r="778" spans="1:71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2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</row>
    <row r="779" spans="1:71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2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</row>
    <row r="780" spans="1:71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2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</row>
    <row r="781" spans="1:71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2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</row>
    <row r="782" spans="1:71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2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</row>
    <row r="783" spans="1:71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2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</row>
    <row r="784" spans="1:71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2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</row>
    <row r="785" spans="1:71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2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</row>
    <row r="786" spans="1:71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2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</row>
    <row r="787" spans="1:71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2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</row>
    <row r="788" spans="1:71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2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</row>
    <row r="789" spans="1:71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2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</row>
    <row r="790" spans="1:71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2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</row>
    <row r="791" spans="1:71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2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</row>
    <row r="792" spans="1:71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2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</row>
    <row r="793" spans="1:71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2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</row>
    <row r="794" spans="1:71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2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</row>
    <row r="795" spans="1:71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2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</row>
    <row r="796" spans="1:71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2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</row>
    <row r="797" spans="1:71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2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</row>
    <row r="798" spans="1:71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2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</row>
    <row r="799" spans="1:71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2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</row>
    <row r="800" spans="1:71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2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</row>
    <row r="801" spans="1:71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2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</row>
    <row r="802" spans="1:71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2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</row>
    <row r="803" spans="1:71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2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</row>
    <row r="804" spans="1:71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2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</row>
    <row r="805" spans="1:71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2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</row>
    <row r="806" spans="1:71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2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</row>
    <row r="807" spans="1:71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2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</row>
    <row r="808" spans="1:71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2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</row>
    <row r="809" spans="1:71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2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</row>
    <row r="810" spans="1:71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2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</row>
    <row r="811" spans="1:71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2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</row>
    <row r="812" spans="1:71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2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</row>
    <row r="813" spans="1:71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2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</row>
    <row r="814" spans="1:71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2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</row>
    <row r="815" spans="1:71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2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</row>
    <row r="816" spans="1:71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2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</row>
    <row r="817" spans="1:71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2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</row>
    <row r="818" spans="1:71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2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</row>
    <row r="819" spans="1:71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2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</row>
    <row r="820" spans="1:71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2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</row>
    <row r="821" spans="1:71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2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</row>
    <row r="822" spans="1:71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2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</row>
    <row r="823" spans="1:71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2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</row>
    <row r="824" spans="1:71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2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</row>
    <row r="825" spans="1:71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2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</row>
    <row r="826" spans="1:71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2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</row>
    <row r="827" spans="1:71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2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</row>
    <row r="828" spans="1:71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2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</row>
    <row r="829" spans="1:71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2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</row>
    <row r="830" spans="1:71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2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</row>
    <row r="831" spans="1:71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2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</row>
    <row r="832" spans="1:71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2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</row>
    <row r="833" spans="1:71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2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</row>
    <row r="834" spans="1:71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2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</row>
    <row r="835" spans="1:71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2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</row>
    <row r="836" spans="1:71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2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</row>
    <row r="837" spans="1:71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2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</row>
    <row r="838" spans="1:71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2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</row>
    <row r="839" spans="1:71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2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</row>
    <row r="840" spans="1:71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2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</row>
    <row r="841" spans="1:71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2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</row>
    <row r="842" spans="1:71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2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</row>
    <row r="843" spans="1:71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2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</row>
    <row r="844" spans="1:71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2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</row>
    <row r="845" spans="1:71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2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</row>
    <row r="846" spans="1:71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2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</row>
    <row r="847" spans="1:71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2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</row>
    <row r="848" spans="1:71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2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</row>
    <row r="849" spans="1:71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2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</row>
    <row r="850" spans="1:71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2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</row>
    <row r="851" spans="1:71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2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</row>
    <row r="852" spans="1:71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2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</row>
    <row r="853" spans="1:71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2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</row>
    <row r="854" spans="1:71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2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</row>
    <row r="855" spans="1:71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2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</row>
    <row r="856" spans="1:71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2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</row>
    <row r="857" spans="1:71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2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</row>
    <row r="858" spans="1:71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2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</row>
    <row r="859" spans="1:71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2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</row>
    <row r="860" spans="1:71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2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</row>
    <row r="861" spans="1:71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2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</row>
    <row r="862" spans="1:71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2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</row>
    <row r="863" spans="1:71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2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</row>
    <row r="864" spans="1:71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2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</row>
    <row r="865" spans="1:71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2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</row>
    <row r="866" spans="1:71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2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</row>
    <row r="867" spans="1:71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2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</row>
    <row r="868" spans="1:71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2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</row>
    <row r="869" spans="1:71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2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</row>
    <row r="870" spans="1:71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2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</row>
    <row r="871" spans="1:71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2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</row>
    <row r="872" spans="1:71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2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</row>
    <row r="873" spans="1:71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2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</row>
    <row r="874" spans="1:71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2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</row>
    <row r="875" spans="1:71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2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</row>
    <row r="876" spans="1:71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2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</row>
    <row r="877" spans="1:71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2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</row>
    <row r="878" spans="1:71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2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</row>
    <row r="879" spans="1:71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2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</row>
    <row r="880" spans="1:71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2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</row>
    <row r="881" spans="1:71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2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</row>
    <row r="882" spans="1:71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2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</row>
    <row r="883" spans="1:71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2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</row>
    <row r="884" spans="1:71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2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</row>
    <row r="885" spans="1:71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2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</row>
    <row r="886" spans="1:71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2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</row>
    <row r="887" spans="1:71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2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</row>
    <row r="888" spans="1:71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2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</row>
    <row r="889" spans="1:71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2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</row>
    <row r="890" spans="1:71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2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</row>
    <row r="891" spans="1:71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2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</row>
    <row r="892" spans="1:71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2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</row>
    <row r="893" spans="1:71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2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</row>
    <row r="894" spans="1:71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2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</row>
    <row r="895" spans="1:71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2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</row>
    <row r="896" spans="1:71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2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</row>
    <row r="897" spans="1:71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2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</row>
    <row r="898" spans="1:71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2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</row>
    <row r="899" spans="1:71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2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</row>
    <row r="900" spans="1:71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2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</row>
    <row r="901" spans="1:71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2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</row>
    <row r="902" spans="1:71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2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</row>
    <row r="903" spans="1:71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2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</row>
    <row r="904" spans="1:71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2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</row>
    <row r="905" spans="1:71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2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</row>
    <row r="906" spans="1:71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2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</row>
    <row r="907" spans="1:71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2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</row>
    <row r="908" spans="1:71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2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</row>
    <row r="909" spans="1:71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2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</row>
    <row r="910" spans="1:71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2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</row>
    <row r="911" spans="1:71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2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</row>
    <row r="912" spans="1:71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2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</row>
    <row r="913" spans="1:71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2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</row>
    <row r="914" spans="1:71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2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</row>
    <row r="915" spans="1:71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2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</row>
    <row r="916" spans="1:71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2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</row>
    <row r="917" spans="1:71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2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</row>
    <row r="918" spans="1:71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2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</row>
    <row r="919" spans="1:71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2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</row>
    <row r="920" spans="1:71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2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</row>
    <row r="921" spans="1:71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2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</row>
    <row r="922" spans="1:71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2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</row>
    <row r="923" spans="1:71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2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</row>
    <row r="924" spans="1:71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2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</row>
    <row r="925" spans="1:71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2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</row>
    <row r="926" spans="1:71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2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</row>
    <row r="927" spans="1:71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2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</row>
    <row r="928" spans="1:71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2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</row>
    <row r="929" spans="1:71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2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</row>
    <row r="930" spans="1:71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2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</row>
    <row r="931" spans="1:71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2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</row>
    <row r="932" spans="1:71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2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</row>
    <row r="933" spans="1:71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2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</row>
    <row r="934" spans="1:71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2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</row>
    <row r="935" spans="1:71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2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</row>
    <row r="936" spans="1:71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2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</row>
    <row r="937" spans="1:71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2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</row>
    <row r="938" spans="1:71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2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</row>
    <row r="939" spans="1:71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2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</row>
    <row r="940" spans="1:71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2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</row>
    <row r="941" spans="1:71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2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</row>
    <row r="942" spans="1:71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2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</row>
    <row r="943" spans="1:71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2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</row>
    <row r="944" spans="1:71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2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</row>
    <row r="945" spans="1:71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2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</row>
    <row r="946" spans="1:71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2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</row>
    <row r="947" spans="1:71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2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</row>
  </sheetData>
  <mergeCells count="10">
    <mergeCell ref="A3:J3"/>
    <mergeCell ref="AS2:AT2"/>
    <mergeCell ref="AW2:AX2"/>
    <mergeCell ref="A1:D1"/>
    <mergeCell ref="A2:B2"/>
    <mergeCell ref="M2:N2"/>
    <mergeCell ref="W2:X2"/>
    <mergeCell ref="Y2:Z2"/>
    <mergeCell ref="AH2:AI2"/>
    <mergeCell ref="AK2:AL2"/>
  </mergeCells>
  <pageMargins left="0.7" right="0.7" top="0.75" bottom="0.75" header="0" footer="0"/>
  <pageSetup paperSize="9" orientation="portrait"/>
  <tableParts count="26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946"/>
  <sheetViews>
    <sheetView tabSelected="1" topLeftCell="T58" workbookViewId="0">
      <selection activeCell="AA65" sqref="AA65"/>
    </sheetView>
  </sheetViews>
  <sheetFormatPr baseColWidth="10" defaultColWidth="11.21875" defaultRowHeight="15" customHeight="1" x14ac:dyDescent="0.2"/>
  <cols>
    <col min="1" max="1" width="37.21875" customWidth="1"/>
    <col min="2" max="2" width="10" customWidth="1"/>
    <col min="3" max="3" width="11.33203125" customWidth="1"/>
    <col min="4" max="4" width="10.77734375" customWidth="1"/>
    <col min="5" max="5" width="17" customWidth="1"/>
    <col min="6" max="6" width="13.77734375" customWidth="1"/>
    <col min="7" max="7" width="13.109375" customWidth="1"/>
    <col min="8" max="8" width="10.77734375" customWidth="1"/>
    <col min="9" max="9" width="7.33203125" customWidth="1"/>
    <col min="10" max="11" width="10.77734375" customWidth="1"/>
    <col min="12" max="12" width="37.21875" customWidth="1"/>
    <col min="13" max="13" width="22.44140625" customWidth="1"/>
    <col min="14" max="14" width="10" customWidth="1"/>
    <col min="15" max="15" width="11.33203125" customWidth="1"/>
    <col min="16" max="16" width="10.77734375" customWidth="1"/>
    <col min="17" max="17" width="15.109375" customWidth="1"/>
    <col min="18" max="18" width="13.77734375" customWidth="1"/>
    <col min="19" max="19" width="13.109375" customWidth="1"/>
    <col min="20" max="20" width="10.77734375" customWidth="1"/>
    <col min="21" max="21" width="10.44140625" customWidth="1"/>
    <col min="22" max="22" width="10.77734375" customWidth="1"/>
    <col min="23" max="23" width="37.21875" customWidth="1"/>
    <col min="24" max="24" width="10.77734375" customWidth="1"/>
    <col min="25" max="25" width="25.109375" customWidth="1"/>
    <col min="26" max="26" width="10" customWidth="1"/>
    <col min="27" max="28" width="13.109375" customWidth="1"/>
    <col min="29" max="29" width="15.33203125" customWidth="1"/>
    <col min="30" max="30" width="16.44140625" customWidth="1"/>
    <col min="31" max="31" width="13.109375" customWidth="1"/>
    <col min="32" max="32" width="10.77734375" customWidth="1"/>
    <col min="33" max="33" width="7.33203125" customWidth="1"/>
    <col min="34" max="34" width="37.21875" customWidth="1"/>
    <col min="35" max="36" width="10.77734375" customWidth="1"/>
    <col min="37" max="37" width="14.44140625" customWidth="1"/>
    <col min="38" max="38" width="14.109375" customWidth="1"/>
    <col min="39" max="39" width="13.77734375" customWidth="1"/>
    <col min="40" max="40" width="10.77734375" customWidth="1"/>
    <col min="41" max="41" width="13.6640625" customWidth="1"/>
    <col min="42" max="42" width="13.77734375" customWidth="1"/>
    <col min="43" max="43" width="15.77734375" customWidth="1"/>
    <col min="44" max="44" width="10.77734375" customWidth="1"/>
    <col min="45" max="45" width="37.21875" customWidth="1"/>
    <col min="46" max="48" width="10.77734375" customWidth="1"/>
    <col min="49" max="49" width="13.44140625" customWidth="1"/>
    <col min="50" max="50" width="13" customWidth="1"/>
    <col min="51" max="51" width="11.33203125" customWidth="1"/>
    <col min="52" max="52" width="10.77734375" customWidth="1"/>
    <col min="53" max="53" width="7.6640625" customWidth="1"/>
    <col min="54" max="54" width="13.77734375" customWidth="1"/>
    <col min="55" max="55" width="13.109375" customWidth="1"/>
    <col min="56" max="56" width="24.6640625" customWidth="1"/>
    <col min="57" max="57" width="25.44140625" customWidth="1"/>
    <col min="58" max="60" width="10.77734375" customWidth="1"/>
    <col min="61" max="61" width="26.6640625" customWidth="1"/>
    <col min="62" max="62" width="10" customWidth="1"/>
    <col min="63" max="63" width="11.33203125" customWidth="1"/>
    <col min="64" max="64" width="10.77734375" customWidth="1"/>
    <col min="65" max="65" width="7.6640625" customWidth="1"/>
    <col min="66" max="66" width="13.77734375" customWidth="1"/>
    <col min="67" max="67" width="13.109375" customWidth="1"/>
    <col min="68" max="68" width="10.77734375" customWidth="1"/>
    <col min="69" max="69" width="7.33203125" customWidth="1"/>
    <col min="70" max="71" width="10.77734375" customWidth="1"/>
  </cols>
  <sheetData>
    <row r="1" spans="1:71" ht="40.5" customHeight="1" x14ac:dyDescent="0.2">
      <c r="A1" s="416" t="s">
        <v>83</v>
      </c>
      <c r="B1" s="414"/>
      <c r="C1" s="414"/>
      <c r="D1" s="41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42.75" customHeight="1" x14ac:dyDescent="0.2">
      <c r="A2" s="398" t="s">
        <v>1</v>
      </c>
      <c r="B2" s="399"/>
      <c r="C2" s="5"/>
      <c r="D2" s="6"/>
      <c r="E2" s="6"/>
      <c r="F2" s="6"/>
      <c r="G2" s="6"/>
      <c r="H2" s="6"/>
      <c r="I2" s="6"/>
      <c r="J2" s="6"/>
      <c r="K2" s="1"/>
      <c r="L2" s="4" t="s">
        <v>2</v>
      </c>
      <c r="M2" s="398"/>
      <c r="N2" s="399"/>
      <c r="O2" s="5"/>
      <c r="P2" s="6"/>
      <c r="Q2" s="6"/>
      <c r="R2" s="6"/>
      <c r="S2" s="6"/>
      <c r="T2" s="6"/>
      <c r="U2" s="6"/>
      <c r="V2" s="6"/>
      <c r="W2" s="398" t="s">
        <v>3</v>
      </c>
      <c r="X2" s="399"/>
      <c r="Y2" s="398"/>
      <c r="Z2" s="399"/>
      <c r="AA2" s="5"/>
      <c r="AB2" s="6"/>
      <c r="AC2" s="6"/>
      <c r="AD2" s="6"/>
      <c r="AE2" s="6"/>
      <c r="AF2" s="6"/>
      <c r="AG2" s="6"/>
      <c r="AH2" s="398" t="s">
        <v>4</v>
      </c>
      <c r="AI2" s="399"/>
      <c r="AJ2" s="1"/>
      <c r="AK2" s="398"/>
      <c r="AL2" s="399"/>
      <c r="AM2" s="5"/>
      <c r="AN2" s="6"/>
      <c r="AO2" s="6"/>
      <c r="AP2" s="2"/>
      <c r="AQ2" s="6"/>
      <c r="AR2" s="6"/>
      <c r="AS2" s="398" t="s">
        <v>84</v>
      </c>
      <c r="AT2" s="399"/>
      <c r="AU2" s="1"/>
      <c r="AV2" s="1"/>
      <c r="AW2" s="398"/>
      <c r="AX2" s="399"/>
      <c r="AY2" s="5"/>
      <c r="AZ2" s="6"/>
      <c r="BA2" s="6"/>
      <c r="BB2" s="6"/>
      <c r="BC2" s="6"/>
      <c r="BD2" s="6"/>
      <c r="BE2" s="6"/>
      <c r="BF2" s="6"/>
      <c r="BG2" s="6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42.75" customHeight="1" x14ac:dyDescent="0.2">
      <c r="A3" s="410" t="s">
        <v>75</v>
      </c>
      <c r="B3" s="411"/>
      <c r="C3" s="411"/>
      <c r="D3" s="411"/>
      <c r="E3" s="411"/>
      <c r="F3" s="411"/>
      <c r="G3" s="411"/>
      <c r="H3" s="411"/>
      <c r="I3" s="411"/>
      <c r="J3" s="412"/>
      <c r="K3" s="1"/>
      <c r="L3" s="4"/>
      <c r="M3" s="3"/>
      <c r="N3" s="3"/>
      <c r="O3" s="5"/>
      <c r="P3" s="6"/>
      <c r="Q3" s="6"/>
      <c r="R3" s="6"/>
      <c r="S3" s="6"/>
      <c r="T3" s="6"/>
      <c r="U3" s="6"/>
      <c r="V3" s="6"/>
      <c r="W3" s="3"/>
      <c r="X3" s="3"/>
      <c r="Y3" s="3"/>
      <c r="Z3" s="3"/>
      <c r="AA3" s="5"/>
      <c r="AB3" s="6"/>
      <c r="AC3" s="6"/>
      <c r="AD3" s="6"/>
      <c r="AE3" s="6"/>
      <c r="AF3" s="6"/>
      <c r="AG3" s="6"/>
      <c r="AH3" s="3"/>
      <c r="AI3" s="3"/>
      <c r="AJ3" s="1"/>
      <c r="AK3" s="3"/>
      <c r="AL3" s="3"/>
      <c r="AM3" s="5"/>
      <c r="AN3" s="6"/>
      <c r="AO3" s="6"/>
      <c r="AP3" s="2"/>
      <c r="AQ3" s="6"/>
      <c r="AR3" s="6"/>
      <c r="AS3" s="330"/>
      <c r="AT3" s="330"/>
      <c r="AU3" s="1"/>
      <c r="AV3" s="1"/>
      <c r="AW3" s="3"/>
      <c r="AX3" s="3"/>
      <c r="AY3" s="5"/>
      <c r="AZ3" s="6"/>
      <c r="BA3" s="6"/>
      <c r="BB3" s="6"/>
      <c r="BC3" s="6"/>
      <c r="BD3" s="6"/>
      <c r="BE3" s="6"/>
      <c r="BF3" s="6"/>
      <c r="BG3" s="6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30" customHeight="1" x14ac:dyDescent="0.2">
      <c r="A4" s="7" t="s">
        <v>7</v>
      </c>
      <c r="B4" s="6"/>
      <c r="C4" s="6"/>
      <c r="D4" s="6"/>
      <c r="E4" s="6"/>
      <c r="F4" s="6"/>
      <c r="G4" s="6"/>
      <c r="H4" s="6"/>
      <c r="I4" s="6"/>
      <c r="J4" s="6"/>
      <c r="K4" s="1"/>
      <c r="L4" s="7" t="s">
        <v>7</v>
      </c>
      <c r="M4" s="7"/>
      <c r="N4" s="6"/>
      <c r="O4" s="6"/>
      <c r="P4" s="6"/>
      <c r="Q4" s="6"/>
      <c r="R4" s="6"/>
      <c r="S4" s="6"/>
      <c r="T4" s="6"/>
      <c r="U4" s="6"/>
      <c r="V4" s="6"/>
      <c r="W4" s="7" t="s">
        <v>7</v>
      </c>
      <c r="X4" s="7"/>
      <c r="Y4" s="6"/>
      <c r="Z4" s="6"/>
      <c r="AA4" s="6"/>
      <c r="AB4" s="6"/>
      <c r="AC4" s="6"/>
      <c r="AD4" s="6"/>
      <c r="AE4" s="6"/>
      <c r="AF4" s="6"/>
      <c r="AG4" s="6"/>
      <c r="AH4" s="7" t="s">
        <v>7</v>
      </c>
      <c r="AI4" s="7"/>
      <c r="AJ4" s="6"/>
      <c r="AK4" s="6"/>
      <c r="AL4" s="6"/>
      <c r="AM4" s="6"/>
      <c r="AN4" s="6"/>
      <c r="AO4" s="6"/>
      <c r="AP4" s="2"/>
      <c r="AQ4" s="6"/>
      <c r="AR4" s="6"/>
      <c r="AS4" s="331" t="s">
        <v>85</v>
      </c>
      <c r="AT4" s="7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22.5" customHeight="1" x14ac:dyDescent="0.2">
      <c r="A5" s="8" t="s">
        <v>8</v>
      </c>
      <c r="B5" s="121" t="s">
        <v>9</v>
      </c>
      <c r="C5" s="172" t="s">
        <v>10</v>
      </c>
      <c r="D5" s="173" t="s">
        <v>11</v>
      </c>
      <c r="E5" s="173" t="s">
        <v>12</v>
      </c>
      <c r="F5" s="173" t="s">
        <v>13</v>
      </c>
      <c r="G5" s="174" t="s">
        <v>14</v>
      </c>
      <c r="H5" s="174" t="s">
        <v>15</v>
      </c>
      <c r="I5" s="175" t="s">
        <v>16</v>
      </c>
      <c r="J5" s="176" t="s">
        <v>17</v>
      </c>
      <c r="K5" s="15"/>
      <c r="L5" s="8" t="s">
        <v>8</v>
      </c>
      <c r="M5" s="121" t="s">
        <v>9</v>
      </c>
      <c r="N5" s="172" t="s">
        <v>10</v>
      </c>
      <c r="O5" s="173" t="s">
        <v>11</v>
      </c>
      <c r="P5" s="173" t="s">
        <v>12</v>
      </c>
      <c r="Q5" s="173" t="s">
        <v>13</v>
      </c>
      <c r="R5" s="174" t="s">
        <v>14</v>
      </c>
      <c r="S5" s="174" t="s">
        <v>15</v>
      </c>
      <c r="T5" s="175" t="s">
        <v>16</v>
      </c>
      <c r="U5" s="176" t="s">
        <v>17</v>
      </c>
      <c r="V5" s="15"/>
      <c r="W5" s="8" t="s">
        <v>8</v>
      </c>
      <c r="X5" s="121" t="s">
        <v>9</v>
      </c>
      <c r="Y5" s="172" t="s">
        <v>10</v>
      </c>
      <c r="Z5" s="173" t="s">
        <v>11</v>
      </c>
      <c r="AA5" s="173" t="s">
        <v>12</v>
      </c>
      <c r="AB5" s="173" t="s">
        <v>13</v>
      </c>
      <c r="AC5" s="174" t="s">
        <v>14</v>
      </c>
      <c r="AD5" s="174" t="s">
        <v>15</v>
      </c>
      <c r="AE5" s="175" t="s">
        <v>16</v>
      </c>
      <c r="AF5" s="176" t="s">
        <v>17</v>
      </c>
      <c r="AG5" s="15"/>
      <c r="AH5" s="8" t="s">
        <v>8</v>
      </c>
      <c r="AI5" s="121" t="s">
        <v>9</v>
      </c>
      <c r="AJ5" s="172" t="s">
        <v>10</v>
      </c>
      <c r="AK5" s="173" t="s">
        <v>11</v>
      </c>
      <c r="AL5" s="173" t="s">
        <v>12</v>
      </c>
      <c r="AM5" s="173" t="s">
        <v>13</v>
      </c>
      <c r="AN5" s="174" t="s">
        <v>14</v>
      </c>
      <c r="AO5" s="174" t="s">
        <v>15</v>
      </c>
      <c r="AP5" s="177" t="s">
        <v>16</v>
      </c>
      <c r="AQ5" s="176" t="s">
        <v>17</v>
      </c>
      <c r="AR5" s="15"/>
      <c r="AS5" s="8" t="s">
        <v>8</v>
      </c>
      <c r="AT5" s="9" t="s">
        <v>9</v>
      </c>
      <c r="AU5" s="10" t="s">
        <v>10</v>
      </c>
      <c r="AV5" s="11" t="s">
        <v>11</v>
      </c>
      <c r="AW5" s="11" t="s">
        <v>12</v>
      </c>
      <c r="AX5" s="11" t="s">
        <v>13</v>
      </c>
      <c r="AY5" s="12" t="s">
        <v>14</v>
      </c>
      <c r="AZ5" s="12" t="s">
        <v>15</v>
      </c>
      <c r="BA5" s="13" t="s">
        <v>16</v>
      </c>
      <c r="BB5" s="14" t="s">
        <v>17</v>
      </c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</row>
    <row r="6" spans="1:71" ht="15.75" customHeight="1" x14ac:dyDescent="0.2">
      <c r="A6" s="17"/>
      <c r="B6" s="178">
        <v>1</v>
      </c>
      <c r="C6" s="179">
        <v>6</v>
      </c>
      <c r="D6" s="180">
        <f t="shared" ref="D6:D9" si="0">ROUND(IF(COUNT(B6,C6)=2, 1.031*EXP(-0.035*(B6+10-C6)), ""), 2)</f>
        <v>0.87</v>
      </c>
      <c r="E6" s="181">
        <f t="shared" ref="E6:E9" si="1">2.5*ROUND(((0.98*($A$9*D6))/2.5), 0)</f>
        <v>0</v>
      </c>
      <c r="F6" s="181">
        <f t="shared" ref="F6:F9" si="2">2.5*ROUND(((1.02*($A$9*D6))/2.5), 0)</f>
        <v>0</v>
      </c>
      <c r="G6" s="22"/>
      <c r="H6" s="22"/>
      <c r="I6" s="23"/>
      <c r="J6" s="204" t="e">
        <f t="shared" ref="J6:J9" si="3">ROUND(G6/(ROUND(IF(COUNT(H6,I6)=2, 1.031*EXP(-0.035*(H6+10-I6)), ""), 2)),1)</f>
        <v>#VALUE!</v>
      </c>
      <c r="K6" s="1"/>
      <c r="L6" s="17"/>
      <c r="M6" s="178">
        <v>1</v>
      </c>
      <c r="N6" s="179">
        <v>8</v>
      </c>
      <c r="O6" s="180">
        <f t="shared" ref="O6:O9" si="4">ROUND(IF(COUNT(M6,N6)=2, 1.031*EXP(-0.035*(M6+10-N6)), ""), 2)</f>
        <v>0.93</v>
      </c>
      <c r="P6" s="181" t="e">
        <f t="shared" ref="P6:P9" si="5">2.5*ROUND(((0.98*($L$9*O6))/2.5), 0)</f>
        <v>#VALUE!</v>
      </c>
      <c r="Q6" s="181" t="e">
        <f t="shared" ref="Q6:Q9" si="6">2.5*ROUND(((1.02*($L$9*O6))/2.5), 0)</f>
        <v>#VALUE!</v>
      </c>
      <c r="R6" s="22"/>
      <c r="S6" s="22"/>
      <c r="T6" s="25"/>
      <c r="U6" s="182" t="e">
        <f t="shared" ref="U6:U9" si="7">ROUND(R6/(ROUND(IF(COUNT(S6,T6)=2, 1.031*EXP(-0.035*(S6+10-T6)), ""), 2)),1)</f>
        <v>#VALUE!</v>
      </c>
      <c r="V6" s="1"/>
      <c r="W6" s="17"/>
      <c r="X6" s="178">
        <v>1</v>
      </c>
      <c r="Y6" s="179">
        <v>8</v>
      </c>
      <c r="Z6" s="180">
        <f t="shared" ref="Z6:Z9" si="8">ROUND(IF(COUNT(X6,Y6)=2, 1.031*EXP(-0.035*(X6+10-Y6)), ""), 2)</f>
        <v>0.93</v>
      </c>
      <c r="AA6" s="181" t="e">
        <f t="shared" ref="AA6:AA9" si="9">2.5*ROUND(((0.98*($W$9*Z6))/2.5), 0)</f>
        <v>#VALUE!</v>
      </c>
      <c r="AB6" s="181" t="e">
        <f t="shared" ref="AB6:AB9" si="10">2.5*ROUND(((1.02*($W$9*Z6))/2.5), 0)</f>
        <v>#VALUE!</v>
      </c>
      <c r="AC6" s="22"/>
      <c r="AD6" s="22"/>
      <c r="AE6" s="25"/>
      <c r="AF6" s="182" t="e">
        <f t="shared" ref="AF6:AF9" si="11">ROUND(AC6/(ROUND(IF(COUNT(AD6,AE6)=2, 1.031*EXP(-0.035*(AD6+10-AE6)), ""), 2)),1)</f>
        <v>#VALUE!</v>
      </c>
      <c r="AG6" s="1"/>
      <c r="AH6" s="17"/>
      <c r="AI6" s="178">
        <v>1</v>
      </c>
      <c r="AJ6" s="179">
        <v>8</v>
      </c>
      <c r="AK6" s="180">
        <f>ROUND(IF(COUNT(AI6,AJ6)=2, 1.031*EXP(-0.035*(AI6+10-AJ6)), ""), 2)</f>
        <v>0.93</v>
      </c>
      <c r="AL6" s="181" t="e">
        <f>2.5*ROUND(((0.98*($AH$9*AK6))/2.5), 0)</f>
        <v>#VALUE!</v>
      </c>
      <c r="AM6" s="181" t="e">
        <f>2.5*ROUND(((1.02*($AH$9*AK6))/2.5), 0)</f>
        <v>#VALUE!</v>
      </c>
      <c r="AN6" s="28"/>
      <c r="AO6" s="28"/>
      <c r="AP6" s="29"/>
      <c r="AQ6" s="182" t="e">
        <f>ROUND(AN6/(ROUND(IF(COUNT(AO6,AP6)=2, 1.031*EXP(-0.035*(AO6+10-AP6)), ""), 2)),1)</f>
        <v>#VALUE!</v>
      </c>
      <c r="AR6" s="1"/>
      <c r="AS6" s="17"/>
      <c r="AT6" s="27">
        <v>1</v>
      </c>
      <c r="AU6" s="19">
        <v>7.5</v>
      </c>
      <c r="AV6" s="20">
        <f t="shared" ref="AV6:AV9" si="12">ROUND(IF(COUNT(AT6,AU6)=2, 1.031*EXP(-0.035*(AT6+10-AU6)), ""), 2)</f>
        <v>0.91</v>
      </c>
      <c r="AW6" s="21" t="e">
        <f t="shared" ref="AW6:AW9" si="13">2.5*ROUND(((0.98*($AS$9*AV6))/2.5), 0)</f>
        <v>#VALUE!</v>
      </c>
      <c r="AX6" s="21" t="e">
        <f t="shared" ref="AX6:AX9" si="14">2.5*ROUND(((1.02*($AS$9*AV6))/2.5), 0)</f>
        <v>#VALUE!</v>
      </c>
      <c r="AY6" s="28"/>
      <c r="AZ6" s="28"/>
      <c r="BA6" s="324"/>
      <c r="BB6" s="26" t="e">
        <f t="shared" ref="BB6:BB9" si="15">ROUND(AY6/(ROUND(IF(COUNT(AZ6,BA6)=2, 1.031*EXP(-0.035*(AZ6+10-BA6)), ""), 2)),1)</f>
        <v>#VALUE!</v>
      </c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75" customHeight="1" x14ac:dyDescent="0.2">
      <c r="A7" s="30" t="s">
        <v>56</v>
      </c>
      <c r="B7" s="205">
        <v>3</v>
      </c>
      <c r="C7" s="206">
        <v>6</v>
      </c>
      <c r="D7" s="189">
        <f t="shared" si="0"/>
        <v>0.81</v>
      </c>
      <c r="E7" s="212">
        <f t="shared" si="1"/>
        <v>0</v>
      </c>
      <c r="F7" s="212">
        <f t="shared" si="2"/>
        <v>0</v>
      </c>
      <c r="G7" s="34"/>
      <c r="H7" s="34"/>
      <c r="I7" s="35"/>
      <c r="J7" s="198" t="e">
        <f t="shared" si="3"/>
        <v>#VALUE!</v>
      </c>
      <c r="K7" s="1"/>
      <c r="L7" s="30" t="s">
        <v>56</v>
      </c>
      <c r="M7" s="205">
        <v>3</v>
      </c>
      <c r="N7" s="206">
        <v>7</v>
      </c>
      <c r="O7" s="189">
        <f t="shared" si="4"/>
        <v>0.84</v>
      </c>
      <c r="P7" s="212" t="e">
        <f t="shared" si="5"/>
        <v>#VALUE!</v>
      </c>
      <c r="Q7" s="212" t="e">
        <f t="shared" si="6"/>
        <v>#VALUE!</v>
      </c>
      <c r="R7" s="34"/>
      <c r="S7" s="34"/>
      <c r="T7" s="36"/>
      <c r="U7" s="184" t="e">
        <f t="shared" si="7"/>
        <v>#VALUE!</v>
      </c>
      <c r="V7" s="1"/>
      <c r="W7" s="30" t="s">
        <v>56</v>
      </c>
      <c r="X7" s="205">
        <v>3</v>
      </c>
      <c r="Y7" s="206">
        <v>7</v>
      </c>
      <c r="Z7" s="189">
        <f t="shared" si="8"/>
        <v>0.84</v>
      </c>
      <c r="AA7" s="212" t="e">
        <f t="shared" si="9"/>
        <v>#VALUE!</v>
      </c>
      <c r="AB7" s="212" t="e">
        <f t="shared" si="10"/>
        <v>#VALUE!</v>
      </c>
      <c r="AC7" s="34"/>
      <c r="AD7" s="34"/>
      <c r="AE7" s="36"/>
      <c r="AF7" s="184" t="e">
        <f t="shared" si="11"/>
        <v>#VALUE!</v>
      </c>
      <c r="AG7" s="1"/>
      <c r="AH7" s="30" t="s">
        <v>56</v>
      </c>
      <c r="AI7" s="205">
        <v>3</v>
      </c>
      <c r="AJ7" s="206">
        <v>7</v>
      </c>
      <c r="AK7" s="189">
        <f>ROUND(IF(COUNT(AI7,AJ7)=2, 1.031*EXP(-0.035*(AI7+10-AJ7)), ""), 2)</f>
        <v>0.84</v>
      </c>
      <c r="AL7" s="212" t="e">
        <f>2.5*ROUND(((0.98*($AH$9*AK7))/2.5), 0)</f>
        <v>#VALUE!</v>
      </c>
      <c r="AM7" s="212" t="e">
        <f>2.5*ROUND(((1.02*($AH$9*AK7))/2.5), 0)</f>
        <v>#VALUE!</v>
      </c>
      <c r="AN7" s="38"/>
      <c r="AO7" s="38"/>
      <c r="AP7" s="39"/>
      <c r="AQ7" s="184" t="e">
        <f>ROUND(AN7/(ROUND(IF(COUNT(AO7,AP7)=2, 1.031*EXP(-0.035*(AO7+10-AP7)), ""), 2)),1)</f>
        <v>#VALUE!</v>
      </c>
      <c r="AR7" s="1"/>
      <c r="AS7" s="30" t="s">
        <v>56</v>
      </c>
      <c r="AT7" s="37">
        <v>3</v>
      </c>
      <c r="AU7" s="32">
        <v>7</v>
      </c>
      <c r="AV7" s="33">
        <f t="shared" si="12"/>
        <v>0.84</v>
      </c>
      <c r="AW7" s="21" t="e">
        <f t="shared" si="13"/>
        <v>#VALUE!</v>
      </c>
      <c r="AX7" s="21" t="e">
        <f t="shared" si="14"/>
        <v>#VALUE!</v>
      </c>
      <c r="AY7" s="38"/>
      <c r="AZ7" s="38"/>
      <c r="BA7" s="323"/>
      <c r="BB7" s="26" t="e">
        <f t="shared" si="15"/>
        <v>#VALUE!</v>
      </c>
      <c r="BC7" s="1"/>
      <c r="BD7" s="40"/>
      <c r="BE7" s="40"/>
      <c r="BF7" s="40"/>
      <c r="BG7" s="40"/>
      <c r="BH7" s="40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75" customHeight="1" x14ac:dyDescent="0.2">
      <c r="A8" s="41" t="s">
        <v>17</v>
      </c>
      <c r="B8" s="200">
        <v>3</v>
      </c>
      <c r="C8" s="201">
        <v>7</v>
      </c>
      <c r="D8" s="192">
        <f t="shared" si="0"/>
        <v>0.84</v>
      </c>
      <c r="E8" s="181">
        <f t="shared" si="1"/>
        <v>0</v>
      </c>
      <c r="F8" s="181">
        <f t="shared" si="2"/>
        <v>0</v>
      </c>
      <c r="G8" s="34"/>
      <c r="H8" s="34"/>
      <c r="I8" s="35"/>
      <c r="J8" s="204" t="e">
        <f t="shared" si="3"/>
        <v>#VALUE!</v>
      </c>
      <c r="K8" s="1"/>
      <c r="L8" s="42" t="s">
        <v>17</v>
      </c>
      <c r="M8" s="200">
        <v>3</v>
      </c>
      <c r="N8" s="201">
        <v>8</v>
      </c>
      <c r="O8" s="192">
        <f t="shared" si="4"/>
        <v>0.87</v>
      </c>
      <c r="P8" s="181" t="e">
        <f t="shared" si="5"/>
        <v>#VALUE!</v>
      </c>
      <c r="Q8" s="181" t="e">
        <f t="shared" si="6"/>
        <v>#VALUE!</v>
      </c>
      <c r="R8" s="22"/>
      <c r="S8" s="22"/>
      <c r="T8" s="25"/>
      <c r="U8" s="182" t="e">
        <f t="shared" si="7"/>
        <v>#VALUE!</v>
      </c>
      <c r="V8" s="1"/>
      <c r="W8" s="42" t="s">
        <v>17</v>
      </c>
      <c r="X8" s="200">
        <v>3</v>
      </c>
      <c r="Y8" s="201">
        <v>8</v>
      </c>
      <c r="Z8" s="192">
        <f t="shared" si="8"/>
        <v>0.87</v>
      </c>
      <c r="AA8" s="181" t="e">
        <f t="shared" si="9"/>
        <v>#VALUE!</v>
      </c>
      <c r="AB8" s="181" t="e">
        <f t="shared" si="10"/>
        <v>#VALUE!</v>
      </c>
      <c r="AC8" s="22"/>
      <c r="AD8" s="22"/>
      <c r="AE8" s="25"/>
      <c r="AF8" s="182" t="e">
        <f t="shared" si="11"/>
        <v>#VALUE!</v>
      </c>
      <c r="AG8" s="1"/>
      <c r="AH8" s="42" t="s">
        <v>17</v>
      </c>
      <c r="AI8" s="200">
        <v>3</v>
      </c>
      <c r="AJ8" s="201">
        <v>8</v>
      </c>
      <c r="AK8" s="192">
        <f>ROUND(IF(COUNT(AI8,AJ8)=2, 1.031*EXP(-0.035*(AI8+10-AJ8)), ""), 2)</f>
        <v>0.87</v>
      </c>
      <c r="AL8" s="181" t="e">
        <f>2.5*ROUND(((0.98*($AH$9*AK8))/2.5), 0)</f>
        <v>#VALUE!</v>
      </c>
      <c r="AM8" s="181" t="e">
        <f>2.5*ROUND(((1.02*($AH$9*AK8))/2.5), 0)</f>
        <v>#VALUE!</v>
      </c>
      <c r="AN8" s="28"/>
      <c r="AO8" s="28"/>
      <c r="AP8" s="43"/>
      <c r="AQ8" s="182" t="e">
        <f>ROUND(AN8/(ROUND(IF(COUNT(AO8,AP8)=2, 1.031*EXP(-0.035*(AO8+10-AP8)), ""), 2)),1)</f>
        <v>#VALUE!</v>
      </c>
      <c r="AR8" s="1"/>
      <c r="AS8" s="42" t="s">
        <v>17</v>
      </c>
      <c r="AT8" s="37">
        <v>3</v>
      </c>
      <c r="AU8" s="32">
        <v>7</v>
      </c>
      <c r="AV8" s="33">
        <f t="shared" si="12"/>
        <v>0.84</v>
      </c>
      <c r="AW8" s="21" t="e">
        <f t="shared" si="13"/>
        <v>#VALUE!</v>
      </c>
      <c r="AX8" s="21" t="e">
        <f t="shared" si="14"/>
        <v>#VALUE!</v>
      </c>
      <c r="AY8" s="28"/>
      <c r="AZ8" s="28"/>
      <c r="BA8" s="324"/>
      <c r="BB8" s="26" t="e">
        <f t="shared" si="15"/>
        <v>#VALUE!</v>
      </c>
      <c r="BC8" s="1"/>
      <c r="BD8" s="1"/>
      <c r="BE8" s="1"/>
      <c r="BF8" s="1"/>
      <c r="BG8" s="1"/>
      <c r="BH8" s="44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5.75" customHeight="1" x14ac:dyDescent="0.2">
      <c r="A9" s="153"/>
      <c r="B9" s="332">
        <v>3</v>
      </c>
      <c r="C9" s="206">
        <v>8</v>
      </c>
      <c r="D9" s="189">
        <f t="shared" si="0"/>
        <v>0.87</v>
      </c>
      <c r="E9" s="212">
        <f t="shared" si="1"/>
        <v>0</v>
      </c>
      <c r="F9" s="212">
        <f t="shared" si="2"/>
        <v>0</v>
      </c>
      <c r="G9" s="34"/>
      <c r="H9" s="34"/>
      <c r="I9" s="35"/>
      <c r="J9" s="198" t="e">
        <f t="shared" si="3"/>
        <v>#VALUE!</v>
      </c>
      <c r="K9" s="1"/>
      <c r="L9" s="47" t="e">
        <f>AVERAGE(J6,J8,J9)</f>
        <v>#VALUE!</v>
      </c>
      <c r="M9" s="205">
        <v>3</v>
      </c>
      <c r="N9" s="206">
        <v>9</v>
      </c>
      <c r="O9" s="189">
        <f t="shared" si="4"/>
        <v>0.9</v>
      </c>
      <c r="P9" s="212" t="e">
        <f t="shared" si="5"/>
        <v>#VALUE!</v>
      </c>
      <c r="Q9" s="212" t="e">
        <f t="shared" si="6"/>
        <v>#VALUE!</v>
      </c>
      <c r="R9" s="34"/>
      <c r="S9" s="34"/>
      <c r="T9" s="36"/>
      <c r="U9" s="184" t="e">
        <f t="shared" si="7"/>
        <v>#VALUE!</v>
      </c>
      <c r="V9" s="1"/>
      <c r="W9" s="47" t="e">
        <f>AVERAGE(U6,U8,U9)</f>
        <v>#VALUE!</v>
      </c>
      <c r="X9" s="205">
        <v>3</v>
      </c>
      <c r="Y9" s="206">
        <v>9</v>
      </c>
      <c r="Z9" s="189">
        <f t="shared" si="8"/>
        <v>0.9</v>
      </c>
      <c r="AA9" s="212" t="e">
        <f t="shared" si="9"/>
        <v>#VALUE!</v>
      </c>
      <c r="AB9" s="212" t="e">
        <f t="shared" si="10"/>
        <v>#VALUE!</v>
      </c>
      <c r="AC9" s="34"/>
      <c r="AD9" s="34"/>
      <c r="AE9" s="36"/>
      <c r="AF9" s="184" t="e">
        <f t="shared" si="11"/>
        <v>#VALUE!</v>
      </c>
      <c r="AG9" s="1"/>
      <c r="AH9" s="47" t="e">
        <f>AVERAGE(AF6,AF8,AF9)</f>
        <v>#VALUE!</v>
      </c>
      <c r="AI9" s="205">
        <v>3</v>
      </c>
      <c r="AJ9" s="206">
        <v>9</v>
      </c>
      <c r="AK9" s="189">
        <f>ROUND(IF(COUNT(AI9,AJ9)=2, 1.031*EXP(-0.035*(AI9+10-AJ9)), ""), 2)</f>
        <v>0.9</v>
      </c>
      <c r="AL9" s="212" t="e">
        <f>2.5*ROUND(((0.98*($AH$9*AK9))/2.5), 0)</f>
        <v>#VALUE!</v>
      </c>
      <c r="AM9" s="212" t="e">
        <f>2.5*ROUND(((1.02*($AH$9*AK9))/2.5), 0)</f>
        <v>#VALUE!</v>
      </c>
      <c r="AN9" s="34"/>
      <c r="AO9" s="34"/>
      <c r="AP9" s="43"/>
      <c r="AQ9" s="184" t="e">
        <f>ROUND(AN9/(ROUND(IF(COUNT(AO9,AP9)=2, 1.031*EXP(-0.035*(AO9+10-AP9)), ""), 2)),1)</f>
        <v>#VALUE!</v>
      </c>
      <c r="AR9" s="1"/>
      <c r="AS9" s="47" t="e">
        <f>AVERAGE(AQ6,AQ8,AQ9)</f>
        <v>#VALUE!</v>
      </c>
      <c r="AT9" s="37">
        <v>3</v>
      </c>
      <c r="AU9" s="32">
        <v>7</v>
      </c>
      <c r="AV9" s="33">
        <f t="shared" si="12"/>
        <v>0.84</v>
      </c>
      <c r="AW9" s="21" t="e">
        <f t="shared" si="13"/>
        <v>#VALUE!</v>
      </c>
      <c r="AX9" s="21" t="e">
        <f t="shared" si="14"/>
        <v>#VALUE!</v>
      </c>
      <c r="AY9" s="38"/>
      <c r="AZ9" s="38"/>
      <c r="BA9" s="323"/>
      <c r="BB9" s="26" t="e">
        <f t="shared" si="15"/>
        <v>#VALUE!</v>
      </c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ht="15.75" customHeight="1" x14ac:dyDescent="0.2">
      <c r="A10" s="48"/>
      <c r="B10" s="190"/>
      <c r="C10" s="191"/>
      <c r="D10" s="192"/>
      <c r="E10" s="191"/>
      <c r="F10" s="191"/>
      <c r="G10" s="34"/>
      <c r="H10" s="34"/>
      <c r="I10" s="35"/>
      <c r="J10" s="204"/>
      <c r="K10" s="1"/>
      <c r="L10" s="51"/>
      <c r="M10" s="190"/>
      <c r="N10" s="191"/>
      <c r="O10" s="192"/>
      <c r="P10" s="191"/>
      <c r="Q10" s="191"/>
      <c r="R10" s="34"/>
      <c r="S10" s="34"/>
      <c r="T10" s="36"/>
      <c r="U10" s="182"/>
      <c r="V10" s="1"/>
      <c r="W10" s="51"/>
      <c r="X10" s="200">
        <v>3</v>
      </c>
      <c r="Y10" s="201">
        <v>8</v>
      </c>
      <c r="Z10" s="189">
        <f t="shared" ref="Z10" si="16">ROUND(IF(COUNT(X10,Y10)=2, 1.031*EXP(-0.035*(X10+10-Y10)), ""), 2)</f>
        <v>0.87</v>
      </c>
      <c r="AA10" s="212" t="e">
        <f>2.5*ROUND(((0.98*($W$9*Z10))/2.5), 0)</f>
        <v>#VALUE!</v>
      </c>
      <c r="AB10" s="212" t="e">
        <f t="shared" ref="AB10" si="17">2.5*ROUND(((1.02*($W$9*Z10))/2.5), 0)</f>
        <v>#VALUE!</v>
      </c>
      <c r="AC10" s="34"/>
      <c r="AD10" s="34"/>
      <c r="AE10" s="36"/>
      <c r="AF10" s="184" t="e">
        <f>ROUND(AC10/(ROUND(IF(COUNT(AD10,AE10)=2, 1.031*EXP(-0.035*(AD10+10-AE10)), ""), 2)),1)</f>
        <v>#VALUE!</v>
      </c>
      <c r="AG10" s="1"/>
      <c r="AH10" s="51"/>
      <c r="AI10" s="200">
        <v>3</v>
      </c>
      <c r="AJ10" s="201">
        <v>8</v>
      </c>
      <c r="AK10" s="192">
        <f>ROUND(IF(COUNT(AI10,AJ10)=2, 1.031*EXP(-0.035*(AI10+10-AJ10)), ""), 2)</f>
        <v>0.87</v>
      </c>
      <c r="AL10" s="181" t="e">
        <f t="shared" ref="AL10" si="18">2.5*ROUND(((0.98*($AH$9*AK10))/2.5), 0)</f>
        <v>#VALUE!</v>
      </c>
      <c r="AM10" s="181" t="e">
        <f>2.5*ROUND(((1.02*($AH$9*AK10))/2.5), 0)</f>
        <v>#VALUE!</v>
      </c>
      <c r="AN10" s="34"/>
      <c r="AO10" s="34"/>
      <c r="AP10" s="52"/>
      <c r="AQ10" s="182" t="e">
        <f>ROUND(AN10/(ROUND(IF(COUNT(AO10,AP10)=2, 1.031*EXP(-0.035*(AO10+10-AP10)), ""), 2)),1)</f>
        <v>#VALUE!</v>
      </c>
      <c r="AR10" s="1"/>
      <c r="AS10" s="333" t="s">
        <v>86</v>
      </c>
      <c r="AT10" s="49"/>
      <c r="AU10" s="50"/>
      <c r="AV10" s="33"/>
      <c r="AW10" s="50"/>
      <c r="AX10" s="50"/>
      <c r="AY10" s="34"/>
      <c r="AZ10" s="34"/>
      <c r="BA10" s="36"/>
      <c r="BB10" s="26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ht="15.75" customHeight="1" x14ac:dyDescent="0.2">
      <c r="A11" s="53"/>
      <c r="B11" s="187"/>
      <c r="C11" s="188"/>
      <c r="D11" s="189"/>
      <c r="E11" s="188"/>
      <c r="F11" s="188"/>
      <c r="G11" s="34"/>
      <c r="H11" s="34"/>
      <c r="I11" s="35"/>
      <c r="J11" s="198"/>
      <c r="K11" s="1"/>
      <c r="L11" s="53"/>
      <c r="M11" s="187"/>
      <c r="N11" s="188"/>
      <c r="O11" s="189"/>
      <c r="P11" s="188"/>
      <c r="Q11" s="188"/>
      <c r="R11" s="34"/>
      <c r="S11" s="34"/>
      <c r="T11" s="36"/>
      <c r="U11" s="184"/>
      <c r="V11" s="1"/>
      <c r="W11" s="53"/>
      <c r="X11" s="187"/>
      <c r="Y11" s="188"/>
      <c r="Z11" s="189"/>
      <c r="AA11" s="188"/>
      <c r="AB11" s="188"/>
      <c r="AC11" s="34"/>
      <c r="AD11" s="34"/>
      <c r="AE11" s="36"/>
      <c r="AF11" s="184"/>
      <c r="AG11" s="1"/>
      <c r="AH11" s="53"/>
      <c r="AI11" s="187"/>
      <c r="AJ11" s="188"/>
      <c r="AK11" s="189"/>
      <c r="AL11" s="188"/>
      <c r="AM11" s="188"/>
      <c r="AN11" s="34"/>
      <c r="AO11" s="34"/>
      <c r="AP11" s="52"/>
      <c r="AQ11" s="184"/>
      <c r="AR11" s="1"/>
      <c r="AS11" s="53"/>
      <c r="AT11" s="49"/>
      <c r="AU11" s="50"/>
      <c r="AV11" s="33"/>
      <c r="AW11" s="50"/>
      <c r="AX11" s="50"/>
      <c r="AY11" s="34"/>
      <c r="AZ11" s="34"/>
      <c r="BA11" s="36"/>
      <c r="BB11" s="26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5.75" customHeight="1" x14ac:dyDescent="0.2">
      <c r="A12" s="54"/>
      <c r="B12" s="190"/>
      <c r="C12" s="191"/>
      <c r="D12" s="192"/>
      <c r="E12" s="193"/>
      <c r="F12" s="193"/>
      <c r="G12" s="34"/>
      <c r="H12" s="34"/>
      <c r="I12" s="35"/>
      <c r="J12" s="204"/>
      <c r="K12" s="1"/>
      <c r="L12" s="54"/>
      <c r="M12" s="190"/>
      <c r="N12" s="191"/>
      <c r="O12" s="192"/>
      <c r="P12" s="193"/>
      <c r="Q12" s="193"/>
      <c r="R12" s="56"/>
      <c r="S12" s="56"/>
      <c r="T12" s="57"/>
      <c r="U12" s="182"/>
      <c r="V12" s="1"/>
      <c r="W12" s="54"/>
      <c r="X12" s="190"/>
      <c r="Y12" s="191"/>
      <c r="Z12" s="192"/>
      <c r="AA12" s="193"/>
      <c r="AB12" s="193"/>
      <c r="AC12" s="56"/>
      <c r="AD12" s="56"/>
      <c r="AE12" s="57"/>
      <c r="AF12" s="182"/>
      <c r="AG12" s="1"/>
      <c r="AH12" s="54"/>
      <c r="AI12" s="190"/>
      <c r="AJ12" s="191"/>
      <c r="AK12" s="192"/>
      <c r="AL12" s="193"/>
      <c r="AM12" s="193"/>
      <c r="AN12" s="56"/>
      <c r="AO12" s="56"/>
      <c r="AP12" s="58"/>
      <c r="AQ12" s="182"/>
      <c r="AR12" s="1"/>
      <c r="AS12" s="54"/>
      <c r="AT12" s="49"/>
      <c r="AU12" s="50"/>
      <c r="AV12" s="33"/>
      <c r="AW12" s="55"/>
      <c r="AX12" s="55"/>
      <c r="AY12" s="56"/>
      <c r="AZ12" s="56"/>
      <c r="BA12" s="57"/>
      <c r="BB12" s="26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ht="15.75" customHeight="1" x14ac:dyDescent="0.2">
      <c r="A13" s="59"/>
      <c r="B13" s="194">
        <v>1</v>
      </c>
      <c r="C13" s="195">
        <v>7</v>
      </c>
      <c r="D13" s="196">
        <f t="shared" ref="D13:D16" si="19">ROUND(IF(COUNT(B13,C13)=2, 1.031*EXP(-0.035*(B13+10-C13)), ""), 2)</f>
        <v>0.9</v>
      </c>
      <c r="E13" s="197">
        <f t="shared" ref="E13:E16" si="20">2.5*ROUND(((0.98*($A$16*D13))/2.5), 0)</f>
        <v>0</v>
      </c>
      <c r="F13" s="197">
        <f t="shared" ref="F13:F16" si="21">2.5*ROUND(((1.02*($A$16*D13))/2.5), 0)</f>
        <v>0</v>
      </c>
      <c r="G13" s="64"/>
      <c r="H13" s="65"/>
      <c r="I13" s="66"/>
      <c r="J13" s="198" t="e">
        <f t="shared" ref="J13:J16" si="22">ROUND(G13/(ROUND(IF(COUNT(H13,I13)=2, 1.031*EXP(-0.035*(H13+10-I13)), ""), 2)),1)</f>
        <v>#VALUE!</v>
      </c>
      <c r="K13" s="1"/>
      <c r="L13" s="59"/>
      <c r="M13" s="194">
        <v>1</v>
      </c>
      <c r="N13" s="195">
        <v>8</v>
      </c>
      <c r="O13" s="196">
        <f t="shared" ref="O13:O17" si="23">ROUND(IF(COUNT(M13,N13)=2, 1.031*EXP(-0.035*(M13+10-N13)), ""), 2)</f>
        <v>0.93</v>
      </c>
      <c r="P13" s="197" t="e">
        <f t="shared" ref="P13:P17" si="24">2.5*ROUND(((0.98*($L$16*O13))/2.5), 0)</f>
        <v>#VALUE!</v>
      </c>
      <c r="Q13" s="197" t="e">
        <f t="shared" ref="Q13:Q17" si="25">2.5*ROUND(((1.02*($L$16*O13))/2.5), 0)</f>
        <v>#VALUE!</v>
      </c>
      <c r="R13" s="65"/>
      <c r="S13" s="65"/>
      <c r="T13" s="66"/>
      <c r="U13" s="198" t="e">
        <f t="shared" ref="U13:U16" si="26">ROUND(R13/(ROUND(IF(COUNT(S13,T13)=2, 1.031*EXP(-0.035*(S13+10-T13)), ""), 2)),1)</f>
        <v>#VALUE!</v>
      </c>
      <c r="V13" s="1"/>
      <c r="W13" s="59"/>
      <c r="X13" s="194">
        <v>1</v>
      </c>
      <c r="Y13" s="195">
        <v>8</v>
      </c>
      <c r="Z13" s="196">
        <f t="shared" ref="Z13:Z16" si="27">ROUND(IF(COUNT(X13,Y13)=2, 1.031*EXP(-0.035*(X13+10-Y13)), ""), 2)</f>
        <v>0.93</v>
      </c>
      <c r="AA13" s="197" t="e">
        <f t="shared" ref="AA13:AA16" si="28">2.5*ROUND(((0.98*($W$16*Z13))/2.5), 0)</f>
        <v>#VALUE!</v>
      </c>
      <c r="AB13" s="197" t="e">
        <f t="shared" ref="AB13:AB16" si="29">2.5*ROUND(((1.02*($W$16*Z13))/2.5), 0)</f>
        <v>#VALUE!</v>
      </c>
      <c r="AC13" s="65"/>
      <c r="AD13" s="65"/>
      <c r="AE13" s="66"/>
      <c r="AF13" s="198" t="e">
        <f t="shared" ref="AF13:AF16" si="30">ROUND(AC13/(ROUND(IF(COUNT(AD13,AE13)=2, 1.031*EXP(-0.035*(AD13+10-AE13)), ""), 2)),1)</f>
        <v>#VALUE!</v>
      </c>
      <c r="AG13" s="1"/>
      <c r="AH13" s="59"/>
      <c r="AI13" s="194">
        <v>1</v>
      </c>
      <c r="AJ13" s="195">
        <v>8</v>
      </c>
      <c r="AK13" s="196">
        <f t="shared" ref="AK13:AK17" si="31">ROUND(IF(COUNT(AI13,AJ13)=2, 1.031*EXP(-0.035*(AI13+10-AJ13)), ""), 2)</f>
        <v>0.93</v>
      </c>
      <c r="AL13" s="197" t="e">
        <f t="shared" ref="AL13:AL17" si="32">2.5*ROUND(((0.98*($AH$16*AK13))/2.5), 0)</f>
        <v>#VALUE!</v>
      </c>
      <c r="AM13" s="197" t="e">
        <f t="shared" ref="AM13:AM17" si="33">2.5*ROUND(((1.02*($AH$16*AK13))/2.5), 0)</f>
        <v>#VALUE!</v>
      </c>
      <c r="AN13" s="68"/>
      <c r="AO13" s="68"/>
      <c r="AP13" s="69"/>
      <c r="AQ13" s="198" t="e">
        <f t="shared" ref="AQ13:AQ17" si="34">ROUND(AN13/(ROUND(IF(COUNT(AO13,AP13)=2, 1.031*EXP(-0.035*(AO13+10-AP13)), ""), 2)),1)</f>
        <v>#VALUE!</v>
      </c>
      <c r="AR13" s="1"/>
      <c r="AS13" s="59"/>
      <c r="AT13" s="60">
        <v>1</v>
      </c>
      <c r="AU13" s="61">
        <v>7.5</v>
      </c>
      <c r="AV13" s="62">
        <f t="shared" ref="AV13:AV17" si="35">ROUND(IF(COUNT(AT13,AU13)=2, 1.031*EXP(-0.035*(AT13+10-AU13)), ""), 2)</f>
        <v>0.91</v>
      </c>
      <c r="AW13" s="63" t="e">
        <f t="shared" ref="AW13:AW17" si="36">2.5*ROUND(((0.98*($AS$16*AV13))/2.5), 0)</f>
        <v>#VALUE!</v>
      </c>
      <c r="AX13" s="63" t="e">
        <f t="shared" ref="AX13:AX17" si="37">2.5*ROUND(((1.02*($AS$16*AV13))/2.5), 0)</f>
        <v>#VALUE!</v>
      </c>
      <c r="AY13" s="68"/>
      <c r="AZ13" s="68"/>
      <c r="BA13" s="334"/>
      <c r="BB13" s="24" t="e">
        <f t="shared" ref="BB13:BB17" si="38">ROUND(AY13/(ROUND(IF(COUNT(AZ13,BA13)=2, 1.031*EXP(-0.035*(AZ13+10-BA13)), ""), 2)),1)</f>
        <v>#VALUE!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ht="15.75" customHeight="1" x14ac:dyDescent="0.2">
      <c r="A14" s="30" t="s">
        <v>57</v>
      </c>
      <c r="B14" s="200">
        <v>3</v>
      </c>
      <c r="C14" s="201">
        <v>6</v>
      </c>
      <c r="D14" s="202">
        <f t="shared" si="19"/>
        <v>0.81</v>
      </c>
      <c r="E14" s="203">
        <f t="shared" si="20"/>
        <v>0</v>
      </c>
      <c r="F14" s="203">
        <f t="shared" si="21"/>
        <v>0</v>
      </c>
      <c r="G14" s="73"/>
      <c r="H14" s="34"/>
      <c r="I14" s="35"/>
      <c r="J14" s="204" t="e">
        <f t="shared" si="22"/>
        <v>#VALUE!</v>
      </c>
      <c r="K14" s="1"/>
      <c r="L14" s="30" t="s">
        <v>57</v>
      </c>
      <c r="M14" s="200">
        <v>3</v>
      </c>
      <c r="N14" s="201">
        <v>7</v>
      </c>
      <c r="O14" s="202">
        <f t="shared" si="23"/>
        <v>0.84</v>
      </c>
      <c r="P14" s="203" t="e">
        <f t="shared" si="24"/>
        <v>#VALUE!</v>
      </c>
      <c r="Q14" s="203" t="e">
        <f t="shared" si="25"/>
        <v>#VALUE!</v>
      </c>
      <c r="R14" s="34"/>
      <c r="S14" s="34"/>
      <c r="T14" s="35"/>
      <c r="U14" s="204" t="e">
        <f t="shared" si="26"/>
        <v>#VALUE!</v>
      </c>
      <c r="V14" s="1"/>
      <c r="W14" s="30" t="s">
        <v>57</v>
      </c>
      <c r="X14" s="200">
        <v>3</v>
      </c>
      <c r="Y14" s="201">
        <v>7</v>
      </c>
      <c r="Z14" s="202">
        <f t="shared" si="27"/>
        <v>0.84</v>
      </c>
      <c r="AA14" s="203" t="e">
        <f t="shared" si="28"/>
        <v>#VALUE!</v>
      </c>
      <c r="AB14" s="203" t="e">
        <f t="shared" si="29"/>
        <v>#VALUE!</v>
      </c>
      <c r="AC14" s="73"/>
      <c r="AD14" s="34"/>
      <c r="AE14" s="35"/>
      <c r="AF14" s="204" t="e">
        <f t="shared" si="30"/>
        <v>#VALUE!</v>
      </c>
      <c r="AG14" s="1"/>
      <c r="AH14" s="30" t="s">
        <v>57</v>
      </c>
      <c r="AI14" s="200">
        <v>3</v>
      </c>
      <c r="AJ14" s="201">
        <v>7</v>
      </c>
      <c r="AK14" s="202">
        <f t="shared" si="31"/>
        <v>0.84</v>
      </c>
      <c r="AL14" s="203" t="e">
        <f t="shared" si="32"/>
        <v>#VALUE!</v>
      </c>
      <c r="AM14" s="203" t="e">
        <f t="shared" si="33"/>
        <v>#VALUE!</v>
      </c>
      <c r="AN14" s="74"/>
      <c r="AO14" s="38"/>
      <c r="AP14" s="75"/>
      <c r="AQ14" s="204" t="e">
        <f t="shared" si="34"/>
        <v>#VALUE!</v>
      </c>
      <c r="AR14" s="1"/>
      <c r="AS14" s="30" t="s">
        <v>57</v>
      </c>
      <c r="AT14" s="37">
        <v>3</v>
      </c>
      <c r="AU14" s="32">
        <v>7</v>
      </c>
      <c r="AV14" s="71">
        <f t="shared" si="35"/>
        <v>0.84</v>
      </c>
      <c r="AW14" s="72" t="e">
        <f t="shared" si="36"/>
        <v>#VALUE!</v>
      </c>
      <c r="AX14" s="72" t="e">
        <f t="shared" si="37"/>
        <v>#VALUE!</v>
      </c>
      <c r="AY14" s="74"/>
      <c r="AZ14" s="38"/>
      <c r="BA14" s="335"/>
      <c r="BB14" s="24" t="e">
        <f t="shared" si="38"/>
        <v>#VALUE!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ht="15.75" customHeight="1" x14ac:dyDescent="0.2">
      <c r="A15" s="41" t="s">
        <v>17</v>
      </c>
      <c r="B15" s="205">
        <v>3</v>
      </c>
      <c r="C15" s="206">
        <v>7</v>
      </c>
      <c r="D15" s="207">
        <f t="shared" si="19"/>
        <v>0.84</v>
      </c>
      <c r="E15" s="208">
        <f t="shared" si="20"/>
        <v>0</v>
      </c>
      <c r="F15" s="208">
        <f t="shared" si="21"/>
        <v>0</v>
      </c>
      <c r="G15" s="73"/>
      <c r="H15" s="34"/>
      <c r="I15" s="35"/>
      <c r="J15" s="198" t="e">
        <f t="shared" si="22"/>
        <v>#VALUE!</v>
      </c>
      <c r="K15" s="1"/>
      <c r="L15" s="42" t="s">
        <v>17</v>
      </c>
      <c r="M15" s="205">
        <v>3</v>
      </c>
      <c r="N15" s="206">
        <v>8</v>
      </c>
      <c r="O15" s="207">
        <f t="shared" si="23"/>
        <v>0.87</v>
      </c>
      <c r="P15" s="208" t="e">
        <f t="shared" si="24"/>
        <v>#VALUE!</v>
      </c>
      <c r="Q15" s="208" t="e">
        <f t="shared" si="25"/>
        <v>#VALUE!</v>
      </c>
      <c r="R15" s="34"/>
      <c r="S15" s="34"/>
      <c r="T15" s="35"/>
      <c r="U15" s="198" t="e">
        <f t="shared" si="26"/>
        <v>#VALUE!</v>
      </c>
      <c r="V15" s="1"/>
      <c r="W15" s="42" t="s">
        <v>17</v>
      </c>
      <c r="X15" s="205">
        <v>3</v>
      </c>
      <c r="Y15" s="206">
        <v>8</v>
      </c>
      <c r="Z15" s="207">
        <f t="shared" si="27"/>
        <v>0.87</v>
      </c>
      <c r="AA15" s="208" t="e">
        <f t="shared" si="28"/>
        <v>#VALUE!</v>
      </c>
      <c r="AB15" s="208" t="e">
        <f t="shared" si="29"/>
        <v>#VALUE!</v>
      </c>
      <c r="AC15" s="73"/>
      <c r="AD15" s="34"/>
      <c r="AE15" s="35"/>
      <c r="AF15" s="198" t="e">
        <f t="shared" si="30"/>
        <v>#VALUE!</v>
      </c>
      <c r="AG15" s="1"/>
      <c r="AH15" s="42" t="s">
        <v>17</v>
      </c>
      <c r="AI15" s="205">
        <v>3</v>
      </c>
      <c r="AJ15" s="206">
        <v>8</v>
      </c>
      <c r="AK15" s="207">
        <f t="shared" si="31"/>
        <v>0.87</v>
      </c>
      <c r="AL15" s="208" t="e">
        <f t="shared" si="32"/>
        <v>#VALUE!</v>
      </c>
      <c r="AM15" s="208" t="e">
        <f t="shared" si="33"/>
        <v>#VALUE!</v>
      </c>
      <c r="AN15" s="74"/>
      <c r="AO15" s="38"/>
      <c r="AP15" s="75"/>
      <c r="AQ15" s="198" t="e">
        <f t="shared" si="34"/>
        <v>#VALUE!</v>
      </c>
      <c r="AR15" s="1"/>
      <c r="AS15" s="42" t="s">
        <v>17</v>
      </c>
      <c r="AT15" s="37">
        <v>3</v>
      </c>
      <c r="AU15" s="32">
        <v>7</v>
      </c>
      <c r="AV15" s="71">
        <f t="shared" si="35"/>
        <v>0.84</v>
      </c>
      <c r="AW15" s="72" t="e">
        <f t="shared" si="36"/>
        <v>#VALUE!</v>
      </c>
      <c r="AX15" s="72" t="e">
        <f t="shared" si="37"/>
        <v>#VALUE!</v>
      </c>
      <c r="AY15" s="74"/>
      <c r="AZ15" s="38"/>
      <c r="BA15" s="335"/>
      <c r="BB15" s="24" t="e">
        <f t="shared" si="38"/>
        <v>#VALUE!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ht="15.75" customHeight="1" x14ac:dyDescent="0.2">
      <c r="A16" s="153"/>
      <c r="B16" s="336">
        <v>3</v>
      </c>
      <c r="C16" s="201">
        <v>8</v>
      </c>
      <c r="D16" s="202">
        <f t="shared" si="19"/>
        <v>0.87</v>
      </c>
      <c r="E16" s="203">
        <f t="shared" si="20"/>
        <v>0</v>
      </c>
      <c r="F16" s="203">
        <f t="shared" si="21"/>
        <v>0</v>
      </c>
      <c r="G16" s="73"/>
      <c r="H16" s="34"/>
      <c r="I16" s="35"/>
      <c r="J16" s="204" t="e">
        <f t="shared" si="22"/>
        <v>#VALUE!</v>
      </c>
      <c r="K16" s="1"/>
      <c r="L16" s="42" t="e">
        <f>AVERAGE(J13,J15,J16)</f>
        <v>#VALUE!</v>
      </c>
      <c r="M16" s="200">
        <v>3</v>
      </c>
      <c r="N16" s="201">
        <v>9</v>
      </c>
      <c r="O16" s="202">
        <f t="shared" si="23"/>
        <v>0.9</v>
      </c>
      <c r="P16" s="203" t="e">
        <f t="shared" si="24"/>
        <v>#VALUE!</v>
      </c>
      <c r="Q16" s="203" t="e">
        <f t="shared" si="25"/>
        <v>#VALUE!</v>
      </c>
      <c r="R16" s="34"/>
      <c r="S16" s="34"/>
      <c r="T16" s="35"/>
      <c r="U16" s="204" t="e">
        <f t="shared" si="26"/>
        <v>#VALUE!</v>
      </c>
      <c r="V16" s="1"/>
      <c r="W16" s="42" t="e">
        <f>AVERAGE(U13,U15,U16)</f>
        <v>#VALUE!</v>
      </c>
      <c r="X16" s="200">
        <v>3</v>
      </c>
      <c r="Y16" s="201">
        <v>9</v>
      </c>
      <c r="Z16" s="202">
        <f t="shared" si="27"/>
        <v>0.9</v>
      </c>
      <c r="AA16" s="203" t="e">
        <f t="shared" si="28"/>
        <v>#VALUE!</v>
      </c>
      <c r="AB16" s="203" t="e">
        <f t="shared" si="29"/>
        <v>#VALUE!</v>
      </c>
      <c r="AC16" s="73"/>
      <c r="AD16" s="34"/>
      <c r="AE16" s="35"/>
      <c r="AF16" s="204" t="e">
        <f t="shared" si="30"/>
        <v>#VALUE!</v>
      </c>
      <c r="AG16" s="1"/>
      <c r="AH16" s="42" t="e">
        <f>AVERAGE(AF13,AF15,AF16)</f>
        <v>#VALUE!</v>
      </c>
      <c r="AI16" s="200">
        <v>3</v>
      </c>
      <c r="AJ16" s="201">
        <v>9</v>
      </c>
      <c r="AK16" s="202">
        <f t="shared" si="31"/>
        <v>0.9</v>
      </c>
      <c r="AL16" s="203" t="e">
        <f t="shared" si="32"/>
        <v>#VALUE!</v>
      </c>
      <c r="AM16" s="203" t="e">
        <f t="shared" si="33"/>
        <v>#VALUE!</v>
      </c>
      <c r="AN16" s="74"/>
      <c r="AO16" s="38"/>
      <c r="AP16" s="75"/>
      <c r="AQ16" s="204" t="e">
        <f t="shared" si="34"/>
        <v>#VALUE!</v>
      </c>
      <c r="AR16" s="1"/>
      <c r="AS16" s="42" t="e">
        <f>AVERAGE(AQ13,AQ15,AQ16)</f>
        <v>#VALUE!</v>
      </c>
      <c r="AT16" s="37">
        <v>3</v>
      </c>
      <c r="AU16" s="32">
        <v>7</v>
      </c>
      <c r="AV16" s="71">
        <f t="shared" si="35"/>
        <v>0.84</v>
      </c>
      <c r="AW16" s="72" t="e">
        <f t="shared" si="36"/>
        <v>#VALUE!</v>
      </c>
      <c r="AX16" s="72" t="e">
        <f t="shared" si="37"/>
        <v>#VALUE!</v>
      </c>
      <c r="AY16" s="74"/>
      <c r="AZ16" s="38"/>
      <c r="BA16" s="335"/>
      <c r="BB16" s="24" t="e">
        <f t="shared" si="38"/>
        <v>#VALUE!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5.75" customHeight="1" x14ac:dyDescent="0.2">
      <c r="A17" s="308"/>
      <c r="B17" s="205"/>
      <c r="C17" s="206"/>
      <c r="D17" s="189"/>
      <c r="E17" s="212"/>
      <c r="F17" s="212"/>
      <c r="G17" s="34"/>
      <c r="H17" s="34"/>
      <c r="I17" s="35"/>
      <c r="J17" s="198"/>
      <c r="K17" s="1"/>
      <c r="L17" s="77"/>
      <c r="M17" s="205">
        <v>3</v>
      </c>
      <c r="N17" s="206">
        <v>8</v>
      </c>
      <c r="O17" s="207">
        <f t="shared" si="23"/>
        <v>0.87</v>
      </c>
      <c r="P17" s="208" t="e">
        <f t="shared" si="24"/>
        <v>#VALUE!</v>
      </c>
      <c r="Q17" s="208" t="e">
        <f t="shared" si="25"/>
        <v>#VALUE!</v>
      </c>
      <c r="R17" s="78"/>
      <c r="S17" s="22"/>
      <c r="T17" s="23"/>
      <c r="U17" s="198"/>
      <c r="V17" s="1"/>
      <c r="W17" s="77"/>
      <c r="X17" s="205">
        <v>3</v>
      </c>
      <c r="Y17" s="206">
        <v>8</v>
      </c>
      <c r="Z17" s="207"/>
      <c r="AA17" s="208"/>
      <c r="AB17" s="208"/>
      <c r="AC17" s="78"/>
      <c r="AD17" s="22"/>
      <c r="AE17" s="23"/>
      <c r="AF17" s="198"/>
      <c r="AG17" s="1"/>
      <c r="AH17" s="77"/>
      <c r="AI17" s="205">
        <v>3</v>
      </c>
      <c r="AJ17" s="206">
        <v>8</v>
      </c>
      <c r="AK17" s="207">
        <f t="shared" si="31"/>
        <v>0.87</v>
      </c>
      <c r="AL17" s="208" t="e">
        <f t="shared" si="32"/>
        <v>#VALUE!</v>
      </c>
      <c r="AM17" s="208" t="e">
        <f t="shared" si="33"/>
        <v>#VALUE!</v>
      </c>
      <c r="AN17" s="78"/>
      <c r="AO17" s="22"/>
      <c r="AP17" s="79"/>
      <c r="AQ17" s="198" t="e">
        <f t="shared" si="34"/>
        <v>#VALUE!</v>
      </c>
      <c r="AR17" s="1"/>
      <c r="AS17" s="337" t="s">
        <v>86</v>
      </c>
      <c r="AT17" s="37">
        <v>3</v>
      </c>
      <c r="AU17" s="32">
        <v>7</v>
      </c>
      <c r="AV17" s="71">
        <f t="shared" si="35"/>
        <v>0.84</v>
      </c>
      <c r="AW17" s="72" t="e">
        <f t="shared" si="36"/>
        <v>#VALUE!</v>
      </c>
      <c r="AX17" s="72" t="e">
        <f t="shared" si="37"/>
        <v>#VALUE!</v>
      </c>
      <c r="AY17" s="338"/>
      <c r="AZ17" s="28"/>
      <c r="BA17" s="339"/>
      <c r="BB17" s="24" t="e">
        <f t="shared" si="38"/>
        <v>#VALUE!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ht="15.75" customHeight="1" x14ac:dyDescent="0.2">
      <c r="A18" s="51"/>
      <c r="B18" s="190"/>
      <c r="C18" s="191"/>
      <c r="D18" s="192"/>
      <c r="E18" s="193"/>
      <c r="F18" s="193"/>
      <c r="G18" s="34"/>
      <c r="H18" s="34"/>
      <c r="I18" s="35"/>
      <c r="J18" s="204"/>
      <c r="K18" s="1"/>
      <c r="L18" s="51"/>
      <c r="M18" s="190"/>
      <c r="N18" s="191"/>
      <c r="O18" s="192"/>
      <c r="P18" s="214"/>
      <c r="Q18" s="214"/>
      <c r="R18" s="34"/>
      <c r="S18" s="34"/>
      <c r="T18" s="86"/>
      <c r="U18" s="204"/>
      <c r="V18" s="1"/>
      <c r="W18" s="51"/>
      <c r="X18" s="190"/>
      <c r="Y18" s="191"/>
      <c r="Z18" s="192"/>
      <c r="AA18" s="214"/>
      <c r="AB18" s="214"/>
      <c r="AC18" s="34"/>
      <c r="AD18" s="34"/>
      <c r="AE18" s="86"/>
      <c r="AF18" s="204"/>
      <c r="AG18" s="1"/>
      <c r="AH18" s="51"/>
      <c r="AI18" s="190"/>
      <c r="AJ18" s="191"/>
      <c r="AK18" s="192"/>
      <c r="AL18" s="214"/>
      <c r="AM18" s="214"/>
      <c r="AN18" s="34"/>
      <c r="AO18" s="34"/>
      <c r="AP18" s="87"/>
      <c r="AQ18" s="204"/>
      <c r="AR18" s="1"/>
      <c r="AS18" s="115"/>
      <c r="AT18" s="116"/>
      <c r="AU18" s="119"/>
      <c r="AV18" s="216"/>
      <c r="AW18" s="160"/>
      <c r="AX18" s="160"/>
      <c r="AY18" s="107"/>
      <c r="AZ18" s="107"/>
      <c r="BA18" s="340"/>
      <c r="BB18" s="16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ht="15.75" customHeight="1" x14ac:dyDescent="0.2">
      <c r="A19" s="59"/>
      <c r="B19" s="194">
        <v>5</v>
      </c>
      <c r="C19" s="195">
        <v>6</v>
      </c>
      <c r="D19" s="196">
        <f t="shared" ref="D19:D21" si="39">ROUND(IF(COUNT(B19,C19)=2, 1.031*EXP(-0.035*(B19+10-C19)), ""), 2)</f>
        <v>0.75</v>
      </c>
      <c r="E19" s="197">
        <f t="shared" ref="E19:E21" si="40">2.5*ROUND(((0.98*($A$22*D19))/2.5), 0)</f>
        <v>0</v>
      </c>
      <c r="F19" s="197">
        <f t="shared" ref="F19:F21" si="41">2.5*ROUND(((1.02*($A$22*D19))/2.5), 0)</f>
        <v>0</v>
      </c>
      <c r="G19" s="64"/>
      <c r="H19" s="65"/>
      <c r="I19" s="88"/>
      <c r="J19" s="184" t="e">
        <f t="shared" ref="J19:J21" si="42">ROUND(G19/(ROUND(IF(COUNT(H19,I19)=2, 1.031*EXP(-0.035*(H19+10-I19)), ""), 2)),1)</f>
        <v>#VALUE!</v>
      </c>
      <c r="K19" s="1"/>
      <c r="L19" s="59"/>
      <c r="M19" s="194">
        <v>5</v>
      </c>
      <c r="N19" s="195">
        <v>6</v>
      </c>
      <c r="O19" s="196">
        <f t="shared" ref="O19:O22" si="43">ROUND(IF(COUNT(M19,N19)=2, 1.031*EXP(-0.035*(M19+10-N19)), ""), 2)</f>
        <v>0.75</v>
      </c>
      <c r="P19" s="197" t="e">
        <f t="shared" ref="P19:P22" si="44">2.5*ROUND(((0.98*($L$22*O19))/2.5), 0)</f>
        <v>#VALUE!</v>
      </c>
      <c r="Q19" s="197" t="e">
        <f t="shared" ref="Q19:Q22" si="45">2.5*ROUND(((1.02*($L$22*O19))/2.5), 0)</f>
        <v>#VALUE!</v>
      </c>
      <c r="R19" s="64"/>
      <c r="S19" s="65"/>
      <c r="T19" s="88"/>
      <c r="U19" s="184" t="e">
        <f t="shared" ref="U19:U22" si="46">ROUND(R19/(ROUND(IF(COUNT(S19,T19)=2, 1.031*EXP(-0.035*(S19+10-T19)), ""), 2)),1)</f>
        <v>#VALUE!</v>
      </c>
      <c r="V19" s="1"/>
      <c r="W19" s="59"/>
      <c r="X19" s="194">
        <v>5</v>
      </c>
      <c r="Y19" s="195">
        <v>6</v>
      </c>
      <c r="Z19" s="341">
        <f t="shared" ref="Z19:Z22" si="47">ROUND(IF(COUNT(X19,Y19)=2, 1.031*EXP(-0.035*(X19+10-Y19)), ""), 2)</f>
        <v>0.75</v>
      </c>
      <c r="AA19" s="197" t="e">
        <f t="shared" ref="AA19:AA22" si="48">2.5*ROUND(((0.98*($W$22*Z19))/2.5), 0)</f>
        <v>#VALUE!</v>
      </c>
      <c r="AB19" s="197" t="e">
        <f t="shared" ref="AB19:AB22" si="49">2.5*ROUND(((1.02*($W$22*Z19))/2.5), 0)</f>
        <v>#VALUE!</v>
      </c>
      <c r="AC19" s="64"/>
      <c r="AD19" s="65"/>
      <c r="AE19" s="88"/>
      <c r="AF19" s="184" t="e">
        <f t="shared" ref="AF19:AF22" si="50">ROUND(AC19/(ROUND(IF(COUNT(AD19,AE19)=2, 1.031*EXP(-0.035*(AD19+10-AE19)), ""), 2)),1)</f>
        <v>#VALUE!</v>
      </c>
      <c r="AG19" s="1"/>
      <c r="AH19" s="59"/>
      <c r="AI19" s="194">
        <v>5</v>
      </c>
      <c r="AJ19" s="195">
        <v>6</v>
      </c>
      <c r="AK19" s="341">
        <f t="shared" ref="AK19:AK22" si="51">ROUND(IF(COUNT(AI19,AJ19)=2, 1.031*EXP(-0.035*(AI19+10-AJ19)), ""), 2)</f>
        <v>0.75</v>
      </c>
      <c r="AL19" s="197" t="e">
        <f t="shared" ref="AL19:AL22" si="52">2.5*ROUND(((0.98*($AH$22*AK19))/2.5), 0)</f>
        <v>#VALUE!</v>
      </c>
      <c r="AM19" s="197" t="e">
        <f t="shared" ref="AM19:AM22" si="53">2.5*ROUND(((1.02*($AH$22*AK19))/2.5), 0)</f>
        <v>#VALUE!</v>
      </c>
      <c r="AN19" s="64"/>
      <c r="AO19" s="65"/>
      <c r="AP19" s="90"/>
      <c r="AQ19" s="184" t="e">
        <f t="shared" ref="AQ19:AQ22" si="54">ROUND(AN19/(ROUND(IF(COUNT(AO19,AP19)=2, 1.031*EXP(-0.035*(AO19+10-AP19)), ""), 2)),1)</f>
        <v>#VALUE!</v>
      </c>
      <c r="AR19" s="1"/>
      <c r="AS19" s="6"/>
      <c r="AT19" s="342"/>
      <c r="AU19" s="342"/>
      <c r="AV19" s="342"/>
      <c r="AW19" s="342"/>
      <c r="AX19" s="342"/>
      <c r="AY19" s="342"/>
      <c r="AZ19" s="342"/>
      <c r="BA19" s="342"/>
      <c r="BB19" s="342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ht="15.75" customHeight="1" x14ac:dyDescent="0.2">
      <c r="A20" s="30" t="s">
        <v>87</v>
      </c>
      <c r="B20" s="200">
        <v>5</v>
      </c>
      <c r="C20" s="201">
        <v>7</v>
      </c>
      <c r="D20" s="202">
        <f t="shared" si="39"/>
        <v>0.78</v>
      </c>
      <c r="E20" s="203">
        <f t="shared" si="40"/>
        <v>0</v>
      </c>
      <c r="F20" s="203">
        <f t="shared" si="41"/>
        <v>0</v>
      </c>
      <c r="G20" s="73"/>
      <c r="H20" s="34"/>
      <c r="I20" s="36"/>
      <c r="J20" s="182" t="e">
        <f t="shared" si="42"/>
        <v>#VALUE!</v>
      </c>
      <c r="K20" s="1"/>
      <c r="L20" s="30" t="s">
        <v>87</v>
      </c>
      <c r="M20" s="200">
        <v>5</v>
      </c>
      <c r="N20" s="201">
        <v>7</v>
      </c>
      <c r="O20" s="202">
        <f t="shared" si="43"/>
        <v>0.78</v>
      </c>
      <c r="P20" s="203" t="e">
        <f t="shared" si="44"/>
        <v>#VALUE!</v>
      </c>
      <c r="Q20" s="203" t="e">
        <f t="shared" si="45"/>
        <v>#VALUE!</v>
      </c>
      <c r="R20" s="73"/>
      <c r="S20" s="34"/>
      <c r="T20" s="36"/>
      <c r="U20" s="182" t="e">
        <f t="shared" si="46"/>
        <v>#VALUE!</v>
      </c>
      <c r="V20" s="1"/>
      <c r="W20" s="30" t="s">
        <v>87</v>
      </c>
      <c r="X20" s="200">
        <v>5</v>
      </c>
      <c r="Y20" s="201">
        <v>7</v>
      </c>
      <c r="Z20" s="343">
        <f t="shared" si="47"/>
        <v>0.78</v>
      </c>
      <c r="AA20" s="203" t="e">
        <f t="shared" si="48"/>
        <v>#VALUE!</v>
      </c>
      <c r="AB20" s="203" t="e">
        <f t="shared" si="49"/>
        <v>#VALUE!</v>
      </c>
      <c r="AC20" s="73"/>
      <c r="AD20" s="34"/>
      <c r="AE20" s="36"/>
      <c r="AF20" s="182" t="e">
        <f t="shared" si="50"/>
        <v>#VALUE!</v>
      </c>
      <c r="AG20" s="1"/>
      <c r="AH20" s="30" t="s">
        <v>87</v>
      </c>
      <c r="AI20" s="200">
        <v>5</v>
      </c>
      <c r="AJ20" s="201">
        <v>7</v>
      </c>
      <c r="AK20" s="343">
        <f t="shared" si="51"/>
        <v>0.78</v>
      </c>
      <c r="AL20" s="203" t="e">
        <f t="shared" si="52"/>
        <v>#VALUE!</v>
      </c>
      <c r="AM20" s="203" t="e">
        <f t="shared" si="53"/>
        <v>#VALUE!</v>
      </c>
      <c r="AN20" s="73"/>
      <c r="AO20" s="34"/>
      <c r="AP20" s="52"/>
      <c r="AQ20" s="182" t="e">
        <f t="shared" si="54"/>
        <v>#VALUE!</v>
      </c>
      <c r="AR20" s="1"/>
      <c r="AS20" s="6"/>
      <c r="AT20" s="342"/>
      <c r="AU20" s="342"/>
      <c r="AV20" s="342"/>
      <c r="AW20" s="342"/>
      <c r="AX20" s="342"/>
      <c r="AY20" s="342"/>
      <c r="AZ20" s="342"/>
      <c r="BA20" s="342"/>
      <c r="BB20" s="342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ht="15.75" customHeight="1" x14ac:dyDescent="0.2">
      <c r="A21" s="41" t="s">
        <v>17</v>
      </c>
      <c r="B21" s="205">
        <v>5</v>
      </c>
      <c r="C21" s="206">
        <v>8</v>
      </c>
      <c r="D21" s="207">
        <f t="shared" si="39"/>
        <v>0.81</v>
      </c>
      <c r="E21" s="208">
        <f t="shared" si="40"/>
        <v>0</v>
      </c>
      <c r="F21" s="208">
        <f t="shared" si="41"/>
        <v>0</v>
      </c>
      <c r="G21" s="73"/>
      <c r="H21" s="34"/>
      <c r="I21" s="36"/>
      <c r="J21" s="184" t="e">
        <f t="shared" si="42"/>
        <v>#VALUE!</v>
      </c>
      <c r="K21" s="1"/>
      <c r="L21" s="42" t="s">
        <v>17</v>
      </c>
      <c r="M21" s="205">
        <v>5</v>
      </c>
      <c r="N21" s="206">
        <v>8</v>
      </c>
      <c r="O21" s="207">
        <f t="shared" si="43"/>
        <v>0.81</v>
      </c>
      <c r="P21" s="208" t="e">
        <f t="shared" si="44"/>
        <v>#VALUE!</v>
      </c>
      <c r="Q21" s="208" t="e">
        <f t="shared" si="45"/>
        <v>#VALUE!</v>
      </c>
      <c r="R21" s="73"/>
      <c r="S21" s="34"/>
      <c r="T21" s="36"/>
      <c r="U21" s="184" t="e">
        <f t="shared" si="46"/>
        <v>#VALUE!</v>
      </c>
      <c r="V21" s="1"/>
      <c r="W21" s="42" t="s">
        <v>17</v>
      </c>
      <c r="X21" s="205">
        <v>5</v>
      </c>
      <c r="Y21" s="206">
        <v>8</v>
      </c>
      <c r="Z21" s="344">
        <f t="shared" si="47"/>
        <v>0.81</v>
      </c>
      <c r="AA21" s="208" t="e">
        <f t="shared" si="48"/>
        <v>#VALUE!</v>
      </c>
      <c r="AB21" s="208" t="e">
        <f t="shared" si="49"/>
        <v>#VALUE!</v>
      </c>
      <c r="AC21" s="73"/>
      <c r="AD21" s="34"/>
      <c r="AE21" s="36"/>
      <c r="AF21" s="184" t="e">
        <f t="shared" si="50"/>
        <v>#VALUE!</v>
      </c>
      <c r="AG21" s="1"/>
      <c r="AH21" s="42" t="s">
        <v>17</v>
      </c>
      <c r="AI21" s="205">
        <v>5</v>
      </c>
      <c r="AJ21" s="206">
        <v>8</v>
      </c>
      <c r="AK21" s="344">
        <f t="shared" si="51"/>
        <v>0.81</v>
      </c>
      <c r="AL21" s="208" t="e">
        <f t="shared" si="52"/>
        <v>#VALUE!</v>
      </c>
      <c r="AM21" s="208" t="e">
        <f t="shared" si="53"/>
        <v>#VALUE!</v>
      </c>
      <c r="AN21" s="73"/>
      <c r="AO21" s="34"/>
      <c r="AP21" s="52"/>
      <c r="AQ21" s="184" t="e">
        <f t="shared" si="54"/>
        <v>#VALUE!</v>
      </c>
      <c r="AR21" s="1"/>
      <c r="AS21" s="6"/>
      <c r="AT21" s="342"/>
      <c r="AU21" s="342"/>
      <c r="AV21" s="342"/>
      <c r="AW21" s="342"/>
      <c r="AX21" s="342"/>
      <c r="AY21" s="342"/>
      <c r="AZ21" s="342"/>
      <c r="BA21" s="342"/>
      <c r="BB21" s="342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ht="15.75" customHeight="1" x14ac:dyDescent="0.2">
      <c r="A22" s="153"/>
      <c r="B22" s="336"/>
      <c r="C22" s="201"/>
      <c r="D22" s="192"/>
      <c r="E22" s="203"/>
      <c r="F22" s="203"/>
      <c r="G22" s="73"/>
      <c r="H22" s="34"/>
      <c r="I22" s="36"/>
      <c r="J22" s="182"/>
      <c r="K22" s="1"/>
      <c r="L22" s="42" t="e">
        <f>AVERAGE(J19,J21,J22)</f>
        <v>#VALUE!</v>
      </c>
      <c r="M22" s="200">
        <v>5</v>
      </c>
      <c r="N22" s="201">
        <v>8</v>
      </c>
      <c r="O22" s="202">
        <f t="shared" si="43"/>
        <v>0.81</v>
      </c>
      <c r="P22" s="203" t="e">
        <f t="shared" si="44"/>
        <v>#VALUE!</v>
      </c>
      <c r="Q22" s="203" t="e">
        <f t="shared" si="45"/>
        <v>#VALUE!</v>
      </c>
      <c r="R22" s="73"/>
      <c r="S22" s="34"/>
      <c r="T22" s="36"/>
      <c r="U22" s="182" t="e">
        <f t="shared" si="46"/>
        <v>#VALUE!</v>
      </c>
      <c r="V22" s="1"/>
      <c r="W22" s="42" t="e">
        <f>AVERAGE(U19,U21,U22)</f>
        <v>#VALUE!</v>
      </c>
      <c r="X22" s="200">
        <v>5</v>
      </c>
      <c r="Y22" s="201">
        <v>8</v>
      </c>
      <c r="Z22" s="343">
        <f t="shared" si="47"/>
        <v>0.81</v>
      </c>
      <c r="AA22" s="203" t="e">
        <f t="shared" si="48"/>
        <v>#VALUE!</v>
      </c>
      <c r="AB22" s="203" t="e">
        <f t="shared" si="49"/>
        <v>#VALUE!</v>
      </c>
      <c r="AC22" s="73"/>
      <c r="AD22" s="34"/>
      <c r="AE22" s="36"/>
      <c r="AF22" s="182" t="e">
        <f t="shared" si="50"/>
        <v>#VALUE!</v>
      </c>
      <c r="AG22" s="1"/>
      <c r="AH22" s="42" t="e">
        <f>AVERAGE(AF19,AF21,AF22)</f>
        <v>#VALUE!</v>
      </c>
      <c r="AI22" s="200">
        <v>5</v>
      </c>
      <c r="AJ22" s="201">
        <v>8</v>
      </c>
      <c r="AK22" s="343">
        <f t="shared" si="51"/>
        <v>0.81</v>
      </c>
      <c r="AL22" s="203" t="e">
        <f t="shared" si="52"/>
        <v>#VALUE!</v>
      </c>
      <c r="AM22" s="203" t="e">
        <f t="shared" si="53"/>
        <v>#VALUE!</v>
      </c>
      <c r="AN22" s="73"/>
      <c r="AO22" s="34"/>
      <c r="AP22" s="52"/>
      <c r="AQ22" s="182" t="e">
        <f t="shared" si="54"/>
        <v>#VALUE!</v>
      </c>
      <c r="AR22" s="1"/>
      <c r="AS22" s="6"/>
      <c r="AT22" s="342"/>
      <c r="AU22" s="342"/>
      <c r="AV22" s="342"/>
      <c r="AW22" s="342"/>
      <c r="AX22" s="342"/>
      <c r="AY22" s="342"/>
      <c r="AZ22" s="342"/>
      <c r="BA22" s="342"/>
      <c r="BB22" s="342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.75" customHeight="1" x14ac:dyDescent="0.2">
      <c r="A23" s="131"/>
      <c r="B23" s="187"/>
      <c r="C23" s="208"/>
      <c r="D23" s="189"/>
      <c r="E23" s="208"/>
      <c r="F23" s="208"/>
      <c r="G23" s="73"/>
      <c r="H23" s="34"/>
      <c r="I23" s="36"/>
      <c r="J23" s="184"/>
      <c r="K23" s="1"/>
      <c r="L23" s="53"/>
      <c r="M23" s="187"/>
      <c r="N23" s="208"/>
      <c r="O23" s="189"/>
      <c r="P23" s="208"/>
      <c r="Q23" s="208"/>
      <c r="R23" s="101"/>
      <c r="S23" s="101"/>
      <c r="T23" s="101"/>
      <c r="U23" s="184"/>
      <c r="V23" s="1"/>
      <c r="W23" s="53"/>
      <c r="X23" s="187"/>
      <c r="Y23" s="208"/>
      <c r="Z23" s="189"/>
      <c r="AA23" s="208"/>
      <c r="AB23" s="208"/>
      <c r="AC23" s="73"/>
      <c r="AD23" s="34"/>
      <c r="AE23" s="36"/>
      <c r="AF23" s="184"/>
      <c r="AG23" s="1"/>
      <c r="AH23" s="53"/>
      <c r="AI23" s="187"/>
      <c r="AJ23" s="208"/>
      <c r="AK23" s="189"/>
      <c r="AL23" s="208"/>
      <c r="AM23" s="208"/>
      <c r="AN23" s="101"/>
      <c r="AO23" s="101"/>
      <c r="AP23" s="102"/>
      <c r="AQ23" s="184"/>
      <c r="AR23" s="1"/>
      <c r="AS23" s="6"/>
      <c r="AT23" s="342"/>
      <c r="AU23" s="342"/>
      <c r="AV23" s="342"/>
      <c r="AW23" s="342"/>
      <c r="AX23" s="342"/>
      <c r="AY23" s="342"/>
      <c r="AZ23" s="342"/>
      <c r="BA23" s="342"/>
      <c r="BB23" s="342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ht="15.75" customHeight="1" x14ac:dyDescent="0.2">
      <c r="A24" s="51"/>
      <c r="B24" s="190"/>
      <c r="C24" s="203"/>
      <c r="D24" s="343"/>
      <c r="E24" s="181"/>
      <c r="F24" s="181"/>
      <c r="G24" s="73"/>
      <c r="H24" s="34"/>
      <c r="I24" s="36"/>
      <c r="J24" s="182"/>
      <c r="K24" s="1"/>
      <c r="L24" s="51"/>
      <c r="M24" s="190"/>
      <c r="N24" s="203"/>
      <c r="O24" s="343"/>
      <c r="P24" s="181"/>
      <c r="Q24" s="181"/>
      <c r="R24" s="101"/>
      <c r="S24" s="101"/>
      <c r="T24" s="101"/>
      <c r="U24" s="182"/>
      <c r="V24" s="1"/>
      <c r="W24" s="51"/>
      <c r="X24" s="190"/>
      <c r="Y24" s="203"/>
      <c r="Z24" s="343"/>
      <c r="AA24" s="181"/>
      <c r="AB24" s="181"/>
      <c r="AC24" s="73"/>
      <c r="AD24" s="34"/>
      <c r="AE24" s="36"/>
      <c r="AF24" s="182"/>
      <c r="AG24" s="1"/>
      <c r="AH24" s="51"/>
      <c r="AI24" s="190"/>
      <c r="AJ24" s="203"/>
      <c r="AK24" s="343"/>
      <c r="AL24" s="181"/>
      <c r="AM24" s="181"/>
      <c r="AN24" s="101"/>
      <c r="AO24" s="101"/>
      <c r="AP24" s="102"/>
      <c r="AQ24" s="182"/>
      <c r="AR24" s="1"/>
      <c r="AS24" s="6"/>
      <c r="AT24" s="342"/>
      <c r="AU24" s="342"/>
      <c r="AV24" s="342"/>
      <c r="AW24" s="342"/>
      <c r="AX24" s="342"/>
      <c r="AY24" s="342"/>
      <c r="AZ24" s="342"/>
      <c r="BA24" s="342"/>
      <c r="BB24" s="342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ht="15.75" customHeight="1" x14ac:dyDescent="0.2">
      <c r="A25" s="53"/>
      <c r="B25" s="187"/>
      <c r="C25" s="208"/>
      <c r="D25" s="344"/>
      <c r="E25" s="345"/>
      <c r="F25" s="345"/>
      <c r="G25" s="106"/>
      <c r="H25" s="107"/>
      <c r="I25" s="108"/>
      <c r="J25" s="184"/>
      <c r="K25" s="1"/>
      <c r="L25" s="53"/>
      <c r="M25" s="187"/>
      <c r="N25" s="208"/>
      <c r="O25" s="344"/>
      <c r="P25" s="345"/>
      <c r="Q25" s="345"/>
      <c r="R25" s="101"/>
      <c r="S25" s="101"/>
      <c r="T25" s="101"/>
      <c r="U25" s="184"/>
      <c r="V25" s="1"/>
      <c r="W25" s="53"/>
      <c r="X25" s="187"/>
      <c r="Y25" s="208"/>
      <c r="Z25" s="344"/>
      <c r="AA25" s="345"/>
      <c r="AB25" s="345"/>
      <c r="AC25" s="73"/>
      <c r="AD25" s="34"/>
      <c r="AE25" s="36"/>
      <c r="AF25" s="184"/>
      <c r="AG25" s="1"/>
      <c r="AH25" s="53"/>
      <c r="AI25" s="187"/>
      <c r="AJ25" s="208"/>
      <c r="AK25" s="344"/>
      <c r="AL25" s="345"/>
      <c r="AM25" s="345"/>
      <c r="AN25" s="101"/>
      <c r="AO25" s="101"/>
      <c r="AP25" s="102"/>
      <c r="AQ25" s="184"/>
      <c r="AR25" s="1"/>
      <c r="AS25" s="6"/>
      <c r="AT25" s="342"/>
      <c r="AU25" s="342"/>
      <c r="AV25" s="342"/>
      <c r="AW25" s="342"/>
      <c r="AX25" s="342"/>
      <c r="AY25" s="342"/>
      <c r="AZ25" s="342"/>
      <c r="BA25" s="342"/>
      <c r="BB25" s="342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ht="15.75" customHeight="1" x14ac:dyDescent="0.2">
      <c r="A26" s="59"/>
      <c r="B26" s="346" t="s">
        <v>88</v>
      </c>
      <c r="C26" s="347">
        <v>7</v>
      </c>
      <c r="D26" s="346" t="s">
        <v>89</v>
      </c>
      <c r="E26" s="348"/>
      <c r="F26" s="349"/>
      <c r="G26" s="22"/>
      <c r="H26" s="22"/>
      <c r="I26" s="25"/>
      <c r="J26" s="182"/>
      <c r="K26" s="1"/>
      <c r="L26" s="59"/>
      <c r="M26" s="346" t="s">
        <v>88</v>
      </c>
      <c r="N26" s="347">
        <v>7</v>
      </c>
      <c r="O26" s="346" t="s">
        <v>89</v>
      </c>
      <c r="P26" s="350"/>
      <c r="Q26" s="350"/>
      <c r="R26" s="64"/>
      <c r="S26" s="65"/>
      <c r="T26" s="88"/>
      <c r="U26" s="182"/>
      <c r="V26" s="1"/>
      <c r="W26" s="59"/>
      <c r="X26" s="346" t="s">
        <v>88</v>
      </c>
      <c r="Y26" s="347">
        <v>7</v>
      </c>
      <c r="Z26" s="351"/>
      <c r="AA26" s="350"/>
      <c r="AB26" s="350"/>
      <c r="AC26" s="64"/>
      <c r="AD26" s="65"/>
      <c r="AE26" s="88"/>
      <c r="AF26" s="182"/>
      <c r="AG26" s="1"/>
      <c r="AH26" s="59"/>
      <c r="AI26" s="346" t="s">
        <v>88</v>
      </c>
      <c r="AJ26" s="347">
        <v>7</v>
      </c>
      <c r="AK26" s="351"/>
      <c r="AL26" s="350"/>
      <c r="AM26" s="350"/>
      <c r="AN26" s="64"/>
      <c r="AO26" s="65"/>
      <c r="AP26" s="90"/>
      <c r="AQ26" s="182"/>
      <c r="AR26" s="1"/>
      <c r="AS26" s="6"/>
      <c r="AT26" s="342"/>
      <c r="AU26" s="342"/>
      <c r="AV26" s="342"/>
      <c r="AW26" s="342"/>
      <c r="AX26" s="342"/>
      <c r="AY26" s="342"/>
      <c r="AZ26" s="342"/>
      <c r="BA26" s="342"/>
      <c r="BB26" s="342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ht="15.75" customHeight="1" x14ac:dyDescent="0.2">
      <c r="A27" s="30" t="s">
        <v>90</v>
      </c>
      <c r="B27" s="205" t="s">
        <v>88</v>
      </c>
      <c r="C27" s="206">
        <v>7</v>
      </c>
      <c r="D27" s="205" t="s">
        <v>89</v>
      </c>
      <c r="E27" s="188"/>
      <c r="F27" s="207"/>
      <c r="G27" s="34"/>
      <c r="H27" s="34"/>
      <c r="I27" s="36"/>
      <c r="J27" s="184"/>
      <c r="K27" s="1"/>
      <c r="L27" s="30" t="s">
        <v>90</v>
      </c>
      <c r="M27" s="205" t="s">
        <v>88</v>
      </c>
      <c r="N27" s="206">
        <v>7</v>
      </c>
      <c r="O27" s="205" t="s">
        <v>89</v>
      </c>
      <c r="P27" s="208"/>
      <c r="Q27" s="208"/>
      <c r="R27" s="73"/>
      <c r="S27" s="34"/>
      <c r="T27" s="36"/>
      <c r="U27" s="184"/>
      <c r="V27" s="1"/>
      <c r="W27" s="30" t="s">
        <v>90</v>
      </c>
      <c r="X27" s="205" t="s">
        <v>88</v>
      </c>
      <c r="Y27" s="206">
        <v>7</v>
      </c>
      <c r="Z27" s="344"/>
      <c r="AA27" s="208"/>
      <c r="AB27" s="208"/>
      <c r="AC27" s="73"/>
      <c r="AD27" s="34"/>
      <c r="AE27" s="36"/>
      <c r="AF27" s="184"/>
      <c r="AG27" s="1"/>
      <c r="AH27" s="30" t="s">
        <v>90</v>
      </c>
      <c r="AI27" s="205" t="s">
        <v>88</v>
      </c>
      <c r="AJ27" s="206">
        <v>7</v>
      </c>
      <c r="AK27" s="344"/>
      <c r="AL27" s="208"/>
      <c r="AM27" s="208"/>
      <c r="AN27" s="73"/>
      <c r="AO27" s="34"/>
      <c r="AP27" s="52"/>
      <c r="AQ27" s="184"/>
      <c r="AR27" s="1"/>
      <c r="AS27" s="6"/>
      <c r="AT27" s="342"/>
      <c r="AU27" s="342"/>
      <c r="AV27" s="342"/>
      <c r="AW27" s="342"/>
      <c r="AX27" s="342"/>
      <c r="AY27" s="342"/>
      <c r="AZ27" s="342"/>
      <c r="BA27" s="342"/>
      <c r="BB27" s="342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ht="15.75" customHeight="1" x14ac:dyDescent="0.2">
      <c r="A28" s="42"/>
      <c r="B28" s="200" t="s">
        <v>88</v>
      </c>
      <c r="C28" s="201">
        <v>7</v>
      </c>
      <c r="D28" s="200" t="s">
        <v>89</v>
      </c>
      <c r="E28" s="191"/>
      <c r="F28" s="202"/>
      <c r="G28" s="34"/>
      <c r="H28" s="34"/>
      <c r="I28" s="36"/>
      <c r="J28" s="182"/>
      <c r="K28" s="1"/>
      <c r="L28" s="42"/>
      <c r="M28" s="200" t="s">
        <v>88</v>
      </c>
      <c r="N28" s="201">
        <v>7</v>
      </c>
      <c r="O28" s="200" t="s">
        <v>89</v>
      </c>
      <c r="P28" s="203"/>
      <c r="Q28" s="203"/>
      <c r="R28" s="73"/>
      <c r="S28" s="34"/>
      <c r="T28" s="36"/>
      <c r="U28" s="182"/>
      <c r="V28" s="1"/>
      <c r="W28" s="42"/>
      <c r="X28" s="200" t="s">
        <v>88</v>
      </c>
      <c r="Y28" s="201">
        <v>7</v>
      </c>
      <c r="Z28" s="343"/>
      <c r="AA28" s="203"/>
      <c r="AB28" s="203"/>
      <c r="AC28" s="73"/>
      <c r="AD28" s="34"/>
      <c r="AE28" s="36"/>
      <c r="AF28" s="182"/>
      <c r="AG28" s="1"/>
      <c r="AH28" s="42"/>
      <c r="AI28" s="200" t="s">
        <v>88</v>
      </c>
      <c r="AJ28" s="201">
        <v>7</v>
      </c>
      <c r="AK28" s="343"/>
      <c r="AL28" s="203"/>
      <c r="AM28" s="203"/>
      <c r="AN28" s="73"/>
      <c r="AO28" s="34"/>
      <c r="AP28" s="52"/>
      <c r="AQ28" s="182"/>
      <c r="AR28" s="1"/>
      <c r="AS28" s="6"/>
      <c r="AT28" s="342"/>
      <c r="AU28" s="342"/>
      <c r="AV28" s="342"/>
      <c r="AW28" s="342"/>
      <c r="AX28" s="342"/>
      <c r="AY28" s="342"/>
      <c r="AZ28" s="342"/>
      <c r="BA28" s="342"/>
      <c r="BB28" s="342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ht="15.75" customHeight="1" x14ac:dyDescent="0.2">
      <c r="A29" s="42"/>
      <c r="B29" s="187"/>
      <c r="C29" s="188"/>
      <c r="D29" s="187"/>
      <c r="E29" s="188"/>
      <c r="F29" s="189"/>
      <c r="G29" s="34"/>
      <c r="H29" s="34"/>
      <c r="I29" s="36"/>
      <c r="J29" s="184"/>
      <c r="K29" s="1"/>
      <c r="L29" s="42"/>
      <c r="M29" s="205" t="s">
        <v>88</v>
      </c>
      <c r="N29" s="206">
        <v>7</v>
      </c>
      <c r="O29" s="205" t="s">
        <v>89</v>
      </c>
      <c r="P29" s="212"/>
      <c r="Q29" s="212"/>
      <c r="R29" s="34"/>
      <c r="S29" s="34"/>
      <c r="T29" s="36"/>
      <c r="U29" s="184"/>
      <c r="V29" s="1"/>
      <c r="W29" s="42"/>
      <c r="X29" s="205" t="s">
        <v>88</v>
      </c>
      <c r="Y29" s="206">
        <v>7</v>
      </c>
      <c r="Z29" s="205" t="s">
        <v>89</v>
      </c>
      <c r="AA29" s="212"/>
      <c r="AB29" s="212"/>
      <c r="AC29" s="34"/>
      <c r="AD29" s="34"/>
      <c r="AE29" s="36"/>
      <c r="AF29" s="184"/>
      <c r="AG29" s="1"/>
      <c r="AH29" s="42"/>
      <c r="AI29" s="187"/>
      <c r="AJ29" s="188"/>
      <c r="AK29" s="352"/>
      <c r="AL29" s="212"/>
      <c r="AM29" s="212"/>
      <c r="AN29" s="34"/>
      <c r="AO29" s="34"/>
      <c r="AP29" s="52"/>
      <c r="AQ29" s="184"/>
      <c r="AR29" s="1"/>
      <c r="AS29" s="6"/>
      <c r="AT29" s="342"/>
      <c r="AU29" s="342"/>
      <c r="AV29" s="342"/>
      <c r="AW29" s="342"/>
      <c r="AX29" s="342"/>
      <c r="AY29" s="342"/>
      <c r="AZ29" s="342"/>
      <c r="BA29" s="342"/>
      <c r="BB29" s="342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ht="15.75" customHeight="1" x14ac:dyDescent="0.2">
      <c r="A30" s="417" t="s">
        <v>91</v>
      </c>
      <c r="B30" s="418"/>
      <c r="C30" s="203"/>
      <c r="D30" s="192"/>
      <c r="E30" s="191"/>
      <c r="F30" s="191"/>
      <c r="G30" s="34"/>
      <c r="H30" s="34"/>
      <c r="I30" s="36"/>
      <c r="J30" s="182"/>
      <c r="K30" s="1"/>
      <c r="L30" s="417" t="s">
        <v>91</v>
      </c>
      <c r="M30" s="418"/>
      <c r="N30" s="203"/>
      <c r="O30" s="192"/>
      <c r="P30" s="191"/>
      <c r="Q30" s="191"/>
      <c r="R30" s="101"/>
      <c r="S30" s="101"/>
      <c r="T30" s="101"/>
      <c r="U30" s="182"/>
      <c r="V30" s="1"/>
      <c r="W30" s="417" t="s">
        <v>91</v>
      </c>
      <c r="X30" s="418"/>
      <c r="Y30" s="203"/>
      <c r="Z30" s="192"/>
      <c r="AA30" s="191"/>
      <c r="AB30" s="191"/>
      <c r="AC30" s="101"/>
      <c r="AD30" s="101"/>
      <c r="AE30" s="101"/>
      <c r="AF30" s="182"/>
      <c r="AG30" s="1"/>
      <c r="AH30" s="417" t="s">
        <v>91</v>
      </c>
      <c r="AI30" s="418"/>
      <c r="AJ30" s="203"/>
      <c r="AK30" s="192"/>
      <c r="AL30" s="191"/>
      <c r="AM30" s="191"/>
      <c r="AN30" s="101"/>
      <c r="AO30" s="101"/>
      <c r="AP30" s="102"/>
      <c r="AQ30" s="182"/>
      <c r="AR30" s="1"/>
      <c r="AS30" s="6"/>
      <c r="AT30" s="342"/>
      <c r="AU30" s="342"/>
      <c r="AV30" s="342"/>
      <c r="AW30" s="342"/>
      <c r="AX30" s="342"/>
      <c r="AY30" s="342"/>
      <c r="AZ30" s="342"/>
      <c r="BA30" s="342"/>
      <c r="BB30" s="342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75" customHeight="1" x14ac:dyDescent="0.2">
      <c r="A31" s="53"/>
      <c r="B31" s="187"/>
      <c r="C31" s="208"/>
      <c r="D31" s="353"/>
      <c r="E31" s="188"/>
      <c r="F31" s="188"/>
      <c r="G31" s="34"/>
      <c r="H31" s="34"/>
      <c r="I31" s="36"/>
      <c r="J31" s="184"/>
      <c r="K31" s="1"/>
      <c r="L31" s="53"/>
      <c r="M31" s="187"/>
      <c r="N31" s="208"/>
      <c r="O31" s="353"/>
      <c r="P31" s="188"/>
      <c r="Q31" s="188"/>
      <c r="R31" s="34"/>
      <c r="S31" s="34"/>
      <c r="T31" s="36"/>
      <c r="U31" s="184"/>
      <c r="V31" s="1"/>
      <c r="W31" s="53"/>
      <c r="X31" s="187"/>
      <c r="Y31" s="208"/>
      <c r="Z31" s="353"/>
      <c r="AA31" s="188"/>
      <c r="AB31" s="188"/>
      <c r="AC31" s="34"/>
      <c r="AD31" s="34"/>
      <c r="AE31" s="36"/>
      <c r="AF31" s="184"/>
      <c r="AG31" s="1"/>
      <c r="AH31" s="53"/>
      <c r="AI31" s="187"/>
      <c r="AJ31" s="208"/>
      <c r="AK31" s="353"/>
      <c r="AL31" s="188"/>
      <c r="AM31" s="188"/>
      <c r="AN31" s="34"/>
      <c r="AO31" s="34"/>
      <c r="AP31" s="52"/>
      <c r="AQ31" s="184"/>
      <c r="AR31" s="1"/>
      <c r="AS31" s="6"/>
      <c r="AT31" s="342"/>
      <c r="AU31" s="342"/>
      <c r="AV31" s="342"/>
      <c r="AW31" s="342"/>
      <c r="AX31" s="342"/>
      <c r="AY31" s="342"/>
      <c r="AZ31" s="342"/>
      <c r="BA31" s="342"/>
      <c r="BB31" s="342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ht="15.75" customHeight="1" x14ac:dyDescent="0.2">
      <c r="A32" s="115"/>
      <c r="B32" s="354"/>
      <c r="C32" s="355"/>
      <c r="D32" s="356"/>
      <c r="E32" s="357"/>
      <c r="F32" s="357"/>
      <c r="G32" s="107"/>
      <c r="H32" s="107"/>
      <c r="I32" s="108"/>
      <c r="J32" s="358"/>
      <c r="K32" s="1"/>
      <c r="L32" s="115"/>
      <c r="M32" s="354"/>
      <c r="N32" s="355"/>
      <c r="O32" s="356"/>
      <c r="P32" s="357"/>
      <c r="Q32" s="357"/>
      <c r="R32" s="107"/>
      <c r="S32" s="107"/>
      <c r="T32" s="108"/>
      <c r="U32" s="358"/>
      <c r="V32" s="1"/>
      <c r="W32" s="115"/>
      <c r="X32" s="354"/>
      <c r="Y32" s="355"/>
      <c r="Z32" s="356"/>
      <c r="AA32" s="357"/>
      <c r="AB32" s="357"/>
      <c r="AC32" s="107"/>
      <c r="AD32" s="107"/>
      <c r="AE32" s="108"/>
      <c r="AF32" s="358"/>
      <c r="AG32" s="1"/>
      <c r="AH32" s="115"/>
      <c r="AI32" s="354"/>
      <c r="AJ32" s="355"/>
      <c r="AK32" s="356"/>
      <c r="AL32" s="357"/>
      <c r="AM32" s="357"/>
      <c r="AN32" s="107"/>
      <c r="AO32" s="107"/>
      <c r="AP32" s="359"/>
      <c r="AQ32" s="358"/>
      <c r="AR32" s="1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ht="28.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1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2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5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1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2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28.5" customHeight="1" x14ac:dyDescent="0.2">
      <c r="A35" s="7" t="s">
        <v>26</v>
      </c>
      <c r="B35" s="6"/>
      <c r="C35" s="6"/>
      <c r="D35" s="6"/>
      <c r="E35" s="6"/>
      <c r="F35" s="6"/>
      <c r="G35" s="6"/>
      <c r="H35" s="6"/>
      <c r="I35" s="6"/>
      <c r="J35" s="6"/>
      <c r="K35" s="1"/>
      <c r="L35" s="7" t="s">
        <v>26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7" t="s">
        <v>26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7" t="s">
        <v>26</v>
      </c>
      <c r="AI35" s="6"/>
      <c r="AJ35" s="6"/>
      <c r="AK35" s="6"/>
      <c r="AL35" s="6"/>
      <c r="AM35" s="6"/>
      <c r="AN35" s="6"/>
      <c r="AO35" s="6"/>
      <c r="AP35" s="2"/>
      <c r="AQ35" s="6"/>
      <c r="AR35" s="6"/>
      <c r="AS35" s="331" t="s">
        <v>92</v>
      </c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5.75" customHeight="1" x14ac:dyDescent="0.2">
      <c r="A36" s="8" t="s">
        <v>8</v>
      </c>
      <c r="B36" s="9" t="s">
        <v>9</v>
      </c>
      <c r="C36" s="10" t="s">
        <v>10</v>
      </c>
      <c r="D36" s="11" t="s">
        <v>11</v>
      </c>
      <c r="E36" s="11" t="s">
        <v>12</v>
      </c>
      <c r="F36" s="11" t="s">
        <v>13</v>
      </c>
      <c r="G36" s="12" t="s">
        <v>14</v>
      </c>
      <c r="H36" s="12" t="s">
        <v>15</v>
      </c>
      <c r="I36" s="13" t="s">
        <v>16</v>
      </c>
      <c r="J36" s="122" t="s">
        <v>17</v>
      </c>
      <c r="K36" s="1"/>
      <c r="L36" s="121" t="s">
        <v>27</v>
      </c>
      <c r="M36" s="9" t="s">
        <v>9</v>
      </c>
      <c r="N36" s="10" t="s">
        <v>10</v>
      </c>
      <c r="O36" s="11" t="s">
        <v>11</v>
      </c>
      <c r="P36" s="11" t="s">
        <v>12</v>
      </c>
      <c r="Q36" s="11" t="s">
        <v>13</v>
      </c>
      <c r="R36" s="12" t="s">
        <v>14</v>
      </c>
      <c r="S36" s="12" t="s">
        <v>15</v>
      </c>
      <c r="T36" s="13" t="s">
        <v>16</v>
      </c>
      <c r="U36" s="122" t="s">
        <v>17</v>
      </c>
      <c r="V36" s="1"/>
      <c r="W36" s="8" t="s">
        <v>8</v>
      </c>
      <c r="X36" s="9" t="s">
        <v>9</v>
      </c>
      <c r="Y36" s="10" t="s">
        <v>10</v>
      </c>
      <c r="Z36" s="11" t="s">
        <v>11</v>
      </c>
      <c r="AA36" s="11" t="s">
        <v>12</v>
      </c>
      <c r="AB36" s="11" t="s">
        <v>13</v>
      </c>
      <c r="AC36" s="12" t="s">
        <v>14</v>
      </c>
      <c r="AD36" s="12" t="s">
        <v>15</v>
      </c>
      <c r="AE36" s="13" t="s">
        <v>16</v>
      </c>
      <c r="AF36" s="122" t="s">
        <v>17</v>
      </c>
      <c r="AG36" s="1"/>
      <c r="AH36" s="8" t="s">
        <v>8</v>
      </c>
      <c r="AI36" s="9" t="s">
        <v>9</v>
      </c>
      <c r="AJ36" s="10" t="s">
        <v>10</v>
      </c>
      <c r="AK36" s="11" t="s">
        <v>11</v>
      </c>
      <c r="AL36" s="11" t="s">
        <v>12</v>
      </c>
      <c r="AM36" s="11" t="s">
        <v>13</v>
      </c>
      <c r="AN36" s="12" t="s">
        <v>14</v>
      </c>
      <c r="AO36" s="12" t="s">
        <v>15</v>
      </c>
      <c r="AP36" s="16" t="s">
        <v>16</v>
      </c>
      <c r="AQ36" s="122" t="s">
        <v>17</v>
      </c>
      <c r="AR36" s="1"/>
      <c r="AS36" s="8" t="s">
        <v>8</v>
      </c>
      <c r="AT36" s="9" t="s">
        <v>9</v>
      </c>
      <c r="AU36" s="10" t="s">
        <v>10</v>
      </c>
      <c r="AV36" s="11" t="s">
        <v>11</v>
      </c>
      <c r="AW36" s="11" t="s">
        <v>12</v>
      </c>
      <c r="AX36" s="11" t="s">
        <v>13</v>
      </c>
      <c r="AY36" s="12" t="s">
        <v>14</v>
      </c>
      <c r="AZ36" s="12" t="s">
        <v>15</v>
      </c>
      <c r="BA36" s="13" t="s">
        <v>16</v>
      </c>
      <c r="BB36" s="122" t="s">
        <v>17</v>
      </c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5.75" customHeight="1" x14ac:dyDescent="0.2">
      <c r="A37" s="17"/>
      <c r="B37" s="19">
        <v>1</v>
      </c>
      <c r="C37" s="19">
        <v>6.5</v>
      </c>
      <c r="D37" s="20">
        <f t="shared" ref="D37:D40" si="55">ROUND(IF(COUNT(B37,C37)=2, 1.031*EXP(-0.035*(B37+10-C37)), ""), 2)</f>
        <v>0.88</v>
      </c>
      <c r="E37" s="21">
        <f t="shared" ref="E37:E40" si="56">2.5*ROUND(((0.98*($A$40*D37))/2.5), 0)</f>
        <v>0</v>
      </c>
      <c r="F37" s="21">
        <f t="shared" ref="F37:F40" si="57">2.5*ROUND(((1.02*($A$40*D37))/2.5), 0)</f>
        <v>0</v>
      </c>
      <c r="G37" s="22"/>
      <c r="H37" s="22"/>
      <c r="I37" s="25"/>
      <c r="J37" s="26" t="e">
        <f t="shared" ref="J37:J40" si="58">ROUND(G37/(ROUND(IF(COUNT(H37,I37)=2, 1.031*EXP(-0.035*(H37+10-I37)), ""), 2)),1)</f>
        <v>#VALUE!</v>
      </c>
      <c r="K37" s="1"/>
      <c r="L37" s="17"/>
      <c r="M37" s="19">
        <v>1</v>
      </c>
      <c r="N37" s="19">
        <v>7</v>
      </c>
      <c r="O37" s="20">
        <f t="shared" ref="O37:O40" si="59">ROUND(IF(COUNT(M37,N37)=2, 1.031*EXP(-0.035*(M37+10-N37)), ""), 2)</f>
        <v>0.9</v>
      </c>
      <c r="P37" s="21" t="e">
        <f t="shared" ref="P37:P40" si="60">2.5*ROUND(((0.98*($L$40*O37))/2.5), 0)</f>
        <v>#VALUE!</v>
      </c>
      <c r="Q37" s="21" t="e">
        <f t="shared" ref="Q37:Q40" si="61">2.5*ROUND(((1.02*($L$40*O37))/2.5), 0)</f>
        <v>#VALUE!</v>
      </c>
      <c r="R37" s="22"/>
      <c r="S37" s="22"/>
      <c r="T37" s="25"/>
      <c r="U37" s="26" t="e">
        <f t="shared" ref="U37:U40" si="62">ROUND(R37/(ROUND(IF(COUNT(S37,T37)=2, 1.031*EXP(-0.035*(S37+10-T37)), ""), 2)),1)</f>
        <v>#VALUE!</v>
      </c>
      <c r="V37" s="1"/>
      <c r="W37" s="17"/>
      <c r="X37" s="19">
        <v>1</v>
      </c>
      <c r="Y37" s="360">
        <v>8</v>
      </c>
      <c r="Z37" s="20">
        <f t="shared" ref="Z37:Z41" si="63">ROUND(IF(COUNT(X37,Y37)=2, 1.031*EXP(-0.035*(X37+10-Y37)), ""), 2)</f>
        <v>0.93</v>
      </c>
      <c r="AA37" s="21" t="e">
        <f t="shared" ref="AA37:AA41" si="64">2.5*ROUND(((0.98*($W$40*Z37))/2.5), 0)</f>
        <v>#VALUE!</v>
      </c>
      <c r="AB37" s="21" t="e">
        <f t="shared" ref="AB37:AB41" si="65">2.5*ROUND(((1.02*($W$40*Z37))/2.5), 0)</f>
        <v>#VALUE!</v>
      </c>
      <c r="AC37" s="22"/>
      <c r="AD37" s="22"/>
      <c r="AE37" s="25"/>
      <c r="AF37" s="26" t="e">
        <f t="shared" ref="AF37:AF41" si="66">ROUND(AC37/(ROUND(IF(COUNT(AD37,AE37)=2, 1.031*EXP(-0.035*(AD37+10-AE37)), ""), 2)),1)</f>
        <v>#VALUE!</v>
      </c>
      <c r="AG37" s="1"/>
      <c r="AH37" s="17"/>
      <c r="AI37" s="19">
        <v>1</v>
      </c>
      <c r="AJ37" s="19">
        <v>8</v>
      </c>
      <c r="AK37" s="20">
        <f t="shared" ref="AK37:AK40" si="67">ROUND(IF(COUNT(AI37,AJ37)=2, 1.031*EXP(-0.035*(AI37+10-AJ37)), ""), 2)</f>
        <v>0.93</v>
      </c>
      <c r="AL37" s="21" t="e">
        <f t="shared" ref="AL37:AL40" si="68">2.5*ROUND(((0.98*($AH$40*AK37))/2.5), 0)</f>
        <v>#VALUE!</v>
      </c>
      <c r="AM37" s="21" t="e">
        <f t="shared" ref="AM37:AM40" si="69">2.5*ROUND(((1.02*($AH$40*AK37))/2.5), 0)</f>
        <v>#VALUE!</v>
      </c>
      <c r="AN37" s="28"/>
      <c r="AO37" s="28"/>
      <c r="AP37" s="29"/>
      <c r="AQ37" s="26" t="e">
        <f t="shared" ref="AQ37:AQ40" si="70">ROUND(AN37/(ROUND(IF(COUNT(AO37,AP37)=2, 1.031*EXP(-0.035*(AO37+10-AP37)), ""), 2)),1)</f>
        <v>#VALUE!</v>
      </c>
      <c r="AR37" s="1"/>
      <c r="AS37" s="17"/>
      <c r="AT37" s="27">
        <v>1</v>
      </c>
      <c r="AU37" s="19">
        <v>7</v>
      </c>
      <c r="AV37" s="20">
        <f t="shared" ref="AV37:AV40" si="71">ROUND(IF(COUNT(AT37,AU37)=2, 1.031*EXP(-0.035*(AT37+10-AU37)), ""), 2)</f>
        <v>0.9</v>
      </c>
      <c r="AW37" s="21" t="e">
        <f t="shared" ref="AW37:AW40" si="72">2.5*ROUND(((0.98*($AS$40*AV37))/2.5), 0)</f>
        <v>#VALUE!</v>
      </c>
      <c r="AX37" s="21" t="e">
        <f t="shared" ref="AX37:AX40" si="73">2.5*ROUND(((1.02*($AS$40*AV37))/2.5), 0)</f>
        <v>#VALUE!</v>
      </c>
      <c r="AY37" s="28"/>
      <c r="AZ37" s="28"/>
      <c r="BA37" s="324"/>
      <c r="BB37" s="26" t="e">
        <f t="shared" ref="BB37:BB40" si="74">ROUND(AY37/(ROUND(IF(COUNT(AZ37,BA37)=2, 1.031*EXP(-0.035*(AZ37+10-BA37)), ""), 2)),1)</f>
        <v>#VALUE!</v>
      </c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5.75" customHeight="1" x14ac:dyDescent="0.2">
      <c r="A38" s="30" t="s">
        <v>61</v>
      </c>
      <c r="B38" s="37">
        <v>3</v>
      </c>
      <c r="C38" s="32">
        <v>6</v>
      </c>
      <c r="D38" s="33">
        <f t="shared" si="55"/>
        <v>0.81</v>
      </c>
      <c r="E38" s="21">
        <f t="shared" si="56"/>
        <v>0</v>
      </c>
      <c r="F38" s="21">
        <f t="shared" si="57"/>
        <v>0</v>
      </c>
      <c r="G38" s="34"/>
      <c r="H38" s="34"/>
      <c r="I38" s="36"/>
      <c r="J38" s="26" t="e">
        <f t="shared" si="58"/>
        <v>#VALUE!</v>
      </c>
      <c r="K38" s="1"/>
      <c r="L38" s="30" t="s">
        <v>61</v>
      </c>
      <c r="M38" s="37">
        <v>3</v>
      </c>
      <c r="N38" s="32">
        <v>7</v>
      </c>
      <c r="O38" s="33">
        <f t="shared" si="59"/>
        <v>0.84</v>
      </c>
      <c r="P38" s="21" t="e">
        <f t="shared" si="60"/>
        <v>#VALUE!</v>
      </c>
      <c r="Q38" s="21" t="e">
        <f t="shared" si="61"/>
        <v>#VALUE!</v>
      </c>
      <c r="R38" s="34"/>
      <c r="S38" s="34"/>
      <c r="T38" s="36"/>
      <c r="U38" s="26" t="e">
        <f t="shared" si="62"/>
        <v>#VALUE!</v>
      </c>
      <c r="V38" s="1"/>
      <c r="W38" s="30" t="s">
        <v>61</v>
      </c>
      <c r="X38" s="37">
        <v>3</v>
      </c>
      <c r="Y38" s="32">
        <v>7</v>
      </c>
      <c r="Z38" s="33">
        <f t="shared" si="63"/>
        <v>0.84</v>
      </c>
      <c r="AA38" s="21" t="e">
        <f t="shared" si="64"/>
        <v>#VALUE!</v>
      </c>
      <c r="AB38" s="21" t="e">
        <f t="shared" si="65"/>
        <v>#VALUE!</v>
      </c>
      <c r="AC38" s="34"/>
      <c r="AD38" s="34"/>
      <c r="AE38" s="36"/>
      <c r="AF38" s="26" t="e">
        <f t="shared" si="66"/>
        <v>#VALUE!</v>
      </c>
      <c r="AG38" s="1"/>
      <c r="AH38" s="30" t="s">
        <v>61</v>
      </c>
      <c r="AI38" s="37">
        <v>3</v>
      </c>
      <c r="AJ38" s="32">
        <v>7</v>
      </c>
      <c r="AK38" s="33">
        <f t="shared" si="67"/>
        <v>0.84</v>
      </c>
      <c r="AL38" s="21" t="e">
        <f t="shared" si="68"/>
        <v>#VALUE!</v>
      </c>
      <c r="AM38" s="21" t="e">
        <f t="shared" si="69"/>
        <v>#VALUE!</v>
      </c>
      <c r="AN38" s="38"/>
      <c r="AO38" s="38"/>
      <c r="AP38" s="43"/>
      <c r="AQ38" s="26" t="e">
        <f t="shared" si="70"/>
        <v>#VALUE!</v>
      </c>
      <c r="AR38" s="1"/>
      <c r="AS38" s="30" t="s">
        <v>61</v>
      </c>
      <c r="AT38" s="37">
        <v>3</v>
      </c>
      <c r="AU38" s="32">
        <v>7</v>
      </c>
      <c r="AV38" s="33">
        <f t="shared" si="71"/>
        <v>0.84</v>
      </c>
      <c r="AW38" s="21" t="e">
        <f t="shared" si="72"/>
        <v>#VALUE!</v>
      </c>
      <c r="AX38" s="21" t="e">
        <f t="shared" si="73"/>
        <v>#VALUE!</v>
      </c>
      <c r="AY38" s="38"/>
      <c r="AZ38" s="38"/>
      <c r="BA38" s="323"/>
      <c r="BB38" s="26" t="e">
        <f t="shared" si="74"/>
        <v>#VALUE!</v>
      </c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5.75" customHeight="1" x14ac:dyDescent="0.2">
      <c r="A39" s="41" t="s">
        <v>17</v>
      </c>
      <c r="B39" s="37">
        <v>3</v>
      </c>
      <c r="C39" s="32">
        <v>7</v>
      </c>
      <c r="D39" s="33">
        <f t="shared" si="55"/>
        <v>0.84</v>
      </c>
      <c r="E39" s="21">
        <f t="shared" si="56"/>
        <v>0</v>
      </c>
      <c r="F39" s="21">
        <f t="shared" si="57"/>
        <v>0</v>
      </c>
      <c r="G39" s="34"/>
      <c r="H39" s="34"/>
      <c r="I39" s="36"/>
      <c r="J39" s="26" t="e">
        <f t="shared" si="58"/>
        <v>#VALUE!</v>
      </c>
      <c r="K39" s="1"/>
      <c r="L39" s="42" t="s">
        <v>17</v>
      </c>
      <c r="M39" s="37">
        <v>3</v>
      </c>
      <c r="N39" s="32">
        <v>8</v>
      </c>
      <c r="O39" s="33">
        <f t="shared" si="59"/>
        <v>0.87</v>
      </c>
      <c r="P39" s="21" t="e">
        <f t="shared" si="60"/>
        <v>#VALUE!</v>
      </c>
      <c r="Q39" s="21" t="e">
        <f t="shared" si="61"/>
        <v>#VALUE!</v>
      </c>
      <c r="R39" s="34"/>
      <c r="S39" s="34"/>
      <c r="T39" s="36"/>
      <c r="U39" s="26" t="e">
        <f t="shared" si="62"/>
        <v>#VALUE!</v>
      </c>
      <c r="V39" s="1"/>
      <c r="W39" s="42" t="s">
        <v>17</v>
      </c>
      <c r="X39" s="37">
        <v>3</v>
      </c>
      <c r="Y39" s="32">
        <v>8</v>
      </c>
      <c r="Z39" s="33">
        <f t="shared" si="63"/>
        <v>0.87</v>
      </c>
      <c r="AA39" s="21" t="e">
        <f t="shared" si="64"/>
        <v>#VALUE!</v>
      </c>
      <c r="AB39" s="21" t="e">
        <f t="shared" si="65"/>
        <v>#VALUE!</v>
      </c>
      <c r="AC39" s="34"/>
      <c r="AD39" s="34"/>
      <c r="AE39" s="36"/>
      <c r="AF39" s="26" t="e">
        <f t="shared" si="66"/>
        <v>#VALUE!</v>
      </c>
      <c r="AG39" s="1"/>
      <c r="AH39" s="42" t="s">
        <v>17</v>
      </c>
      <c r="AI39" s="37">
        <v>3</v>
      </c>
      <c r="AJ39" s="32">
        <v>8</v>
      </c>
      <c r="AK39" s="33">
        <f t="shared" si="67"/>
        <v>0.87</v>
      </c>
      <c r="AL39" s="21" t="e">
        <f t="shared" si="68"/>
        <v>#VALUE!</v>
      </c>
      <c r="AM39" s="21" t="e">
        <f t="shared" si="69"/>
        <v>#VALUE!</v>
      </c>
      <c r="AN39" s="38"/>
      <c r="AO39" s="38"/>
      <c r="AP39" s="43"/>
      <c r="AQ39" s="26" t="e">
        <f t="shared" si="70"/>
        <v>#VALUE!</v>
      </c>
      <c r="AR39" s="1"/>
      <c r="AS39" s="42" t="s">
        <v>17</v>
      </c>
      <c r="AT39" s="37">
        <v>3</v>
      </c>
      <c r="AU39" s="32">
        <v>7</v>
      </c>
      <c r="AV39" s="33">
        <f t="shared" si="71"/>
        <v>0.84</v>
      </c>
      <c r="AW39" s="21" t="e">
        <f t="shared" si="72"/>
        <v>#VALUE!</v>
      </c>
      <c r="AX39" s="21" t="e">
        <f t="shared" si="73"/>
        <v>#VALUE!</v>
      </c>
      <c r="AY39" s="38"/>
      <c r="AZ39" s="38"/>
      <c r="BA39" s="323"/>
      <c r="BB39" s="26" t="e">
        <f t="shared" si="74"/>
        <v>#VALUE!</v>
      </c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5.75" customHeight="1" x14ac:dyDescent="0.2">
      <c r="A40" s="153"/>
      <c r="B40" s="46">
        <v>3</v>
      </c>
      <c r="C40" s="32">
        <v>8</v>
      </c>
      <c r="D40" s="33">
        <f t="shared" si="55"/>
        <v>0.87</v>
      </c>
      <c r="E40" s="21">
        <f t="shared" si="56"/>
        <v>0</v>
      </c>
      <c r="F40" s="21">
        <f t="shared" si="57"/>
        <v>0</v>
      </c>
      <c r="G40" s="34"/>
      <c r="H40" s="34"/>
      <c r="I40" s="36"/>
      <c r="J40" s="26" t="e">
        <f t="shared" si="58"/>
        <v>#VALUE!</v>
      </c>
      <c r="K40" s="1"/>
      <c r="L40" s="42" t="e">
        <f>AVERAGE(J37,J39,J40)</f>
        <v>#VALUE!</v>
      </c>
      <c r="M40" s="37">
        <v>3</v>
      </c>
      <c r="N40" s="32">
        <v>9</v>
      </c>
      <c r="O40" s="33">
        <f t="shared" si="59"/>
        <v>0.9</v>
      </c>
      <c r="P40" s="21" t="e">
        <f t="shared" si="60"/>
        <v>#VALUE!</v>
      </c>
      <c r="Q40" s="21" t="e">
        <f t="shared" si="61"/>
        <v>#VALUE!</v>
      </c>
      <c r="R40" s="34"/>
      <c r="S40" s="34"/>
      <c r="T40" s="36"/>
      <c r="U40" s="26" t="e">
        <f t="shared" si="62"/>
        <v>#VALUE!</v>
      </c>
      <c r="V40" s="1"/>
      <c r="W40" s="42" t="e">
        <f>AVERAGE(U37,U39,U40)</f>
        <v>#VALUE!</v>
      </c>
      <c r="X40" s="37">
        <v>3</v>
      </c>
      <c r="Y40" s="32">
        <v>9</v>
      </c>
      <c r="Z40" s="33">
        <f t="shared" si="63"/>
        <v>0.9</v>
      </c>
      <c r="AA40" s="21" t="e">
        <f t="shared" si="64"/>
        <v>#VALUE!</v>
      </c>
      <c r="AB40" s="21" t="e">
        <f t="shared" si="65"/>
        <v>#VALUE!</v>
      </c>
      <c r="AC40" s="34"/>
      <c r="AD40" s="34"/>
      <c r="AE40" s="36"/>
      <c r="AF40" s="26" t="e">
        <f t="shared" si="66"/>
        <v>#VALUE!</v>
      </c>
      <c r="AG40" s="1"/>
      <c r="AH40" s="42" t="e">
        <f>AVERAGE(AF37,AF39,AF40)</f>
        <v>#VALUE!</v>
      </c>
      <c r="AI40" s="37">
        <v>3</v>
      </c>
      <c r="AJ40" s="32">
        <v>9</v>
      </c>
      <c r="AK40" s="33">
        <f t="shared" si="67"/>
        <v>0.9</v>
      </c>
      <c r="AL40" s="21" t="e">
        <f t="shared" si="68"/>
        <v>#VALUE!</v>
      </c>
      <c r="AM40" s="21" t="e">
        <f t="shared" si="69"/>
        <v>#VALUE!</v>
      </c>
      <c r="AN40" s="34"/>
      <c r="AO40" s="34"/>
      <c r="AP40" s="52"/>
      <c r="AQ40" s="26" t="e">
        <f t="shared" si="70"/>
        <v>#VALUE!</v>
      </c>
      <c r="AR40" s="1"/>
      <c r="AS40" s="42" t="e">
        <f>AVERAGE(AQ37,AQ39,AQ40)</f>
        <v>#VALUE!</v>
      </c>
      <c r="AT40" s="37">
        <v>3</v>
      </c>
      <c r="AU40" s="32">
        <v>7</v>
      </c>
      <c r="AV40" s="33">
        <f t="shared" si="71"/>
        <v>0.84</v>
      </c>
      <c r="AW40" s="21" t="e">
        <f t="shared" si="72"/>
        <v>#VALUE!</v>
      </c>
      <c r="AX40" s="21" t="e">
        <f t="shared" si="73"/>
        <v>#VALUE!</v>
      </c>
      <c r="AY40" s="38"/>
      <c r="AZ40" s="38"/>
      <c r="BA40" s="323"/>
      <c r="BB40" s="26" t="e">
        <f t="shared" si="74"/>
        <v>#VALUE!</v>
      </c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5.75" customHeight="1" x14ac:dyDescent="0.2">
      <c r="A41" s="48"/>
      <c r="B41" s="49"/>
      <c r="C41" s="50"/>
      <c r="D41" s="33"/>
      <c r="E41" s="50"/>
      <c r="F41" s="50"/>
      <c r="G41" s="34"/>
      <c r="H41" s="34"/>
      <c r="I41" s="36"/>
      <c r="J41" s="26"/>
      <c r="K41" s="1"/>
      <c r="L41" s="51"/>
      <c r="M41" s="49"/>
      <c r="N41" s="50"/>
      <c r="O41" s="33"/>
      <c r="P41" s="50"/>
      <c r="Q41" s="50"/>
      <c r="R41" s="34"/>
      <c r="S41" s="34"/>
      <c r="T41" s="36"/>
      <c r="U41" s="26"/>
      <c r="V41" s="1"/>
      <c r="W41" s="51"/>
      <c r="X41" s="37">
        <v>3</v>
      </c>
      <c r="Y41" s="32">
        <v>8</v>
      </c>
      <c r="Z41" s="33">
        <f t="shared" si="63"/>
        <v>0.87</v>
      </c>
      <c r="AA41" s="21" t="e">
        <f t="shared" si="64"/>
        <v>#VALUE!</v>
      </c>
      <c r="AB41" s="21" t="e">
        <f t="shared" si="65"/>
        <v>#VALUE!</v>
      </c>
      <c r="AC41" s="34"/>
      <c r="AD41" s="34"/>
      <c r="AE41" s="36"/>
      <c r="AF41" s="26" t="e">
        <f t="shared" si="66"/>
        <v>#VALUE!</v>
      </c>
      <c r="AG41" s="1"/>
      <c r="AH41" s="51"/>
      <c r="AI41" s="49"/>
      <c r="AJ41" s="50"/>
      <c r="AK41" s="33"/>
      <c r="AL41" s="50"/>
      <c r="AM41" s="50"/>
      <c r="AN41" s="34"/>
      <c r="AO41" s="34"/>
      <c r="AP41" s="52"/>
      <c r="AQ41" s="26"/>
      <c r="AR41" s="1"/>
      <c r="AS41" s="333" t="s">
        <v>86</v>
      </c>
      <c r="AT41" s="49"/>
      <c r="AU41" s="50"/>
      <c r="AV41" s="33"/>
      <c r="AW41" s="50"/>
      <c r="AX41" s="50"/>
      <c r="AY41" s="34"/>
      <c r="AZ41" s="34"/>
      <c r="BA41" s="36"/>
      <c r="BB41" s="26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5.75" customHeight="1" x14ac:dyDescent="0.2">
      <c r="A42" s="53"/>
      <c r="B42" s="49"/>
      <c r="C42" s="50"/>
      <c r="D42" s="33"/>
      <c r="E42" s="50"/>
      <c r="F42" s="50"/>
      <c r="G42" s="34"/>
      <c r="H42" s="34"/>
      <c r="I42" s="36"/>
      <c r="J42" s="26"/>
      <c r="K42" s="1"/>
      <c r="L42" s="53"/>
      <c r="M42" s="49"/>
      <c r="N42" s="50"/>
      <c r="O42" s="33"/>
      <c r="P42" s="50"/>
      <c r="Q42" s="50"/>
      <c r="R42" s="34"/>
      <c r="S42" s="34"/>
      <c r="T42" s="36"/>
      <c r="U42" s="26"/>
      <c r="V42" s="1"/>
      <c r="W42" s="53"/>
      <c r="X42" s="49"/>
      <c r="Y42" s="50"/>
      <c r="Z42" s="33"/>
      <c r="AA42" s="50"/>
      <c r="AB42" s="50"/>
      <c r="AC42" s="34"/>
      <c r="AD42" s="34"/>
      <c r="AE42" s="36"/>
      <c r="AF42" s="26"/>
      <c r="AG42" s="1"/>
      <c r="AH42" s="53"/>
      <c r="AI42" s="49"/>
      <c r="AJ42" s="50"/>
      <c r="AK42" s="33"/>
      <c r="AL42" s="50"/>
      <c r="AM42" s="50"/>
      <c r="AN42" s="34"/>
      <c r="AO42" s="34"/>
      <c r="AP42" s="52"/>
      <c r="AQ42" s="26"/>
      <c r="AR42" s="1"/>
      <c r="AS42" s="53"/>
      <c r="AT42" s="49"/>
      <c r="AU42" s="50"/>
      <c r="AV42" s="33"/>
      <c r="AW42" s="50"/>
      <c r="AX42" s="50"/>
      <c r="AY42" s="34"/>
      <c r="AZ42" s="34"/>
      <c r="BA42" s="36"/>
      <c r="BB42" s="26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5.75" customHeight="1" x14ac:dyDescent="0.2">
      <c r="A43" s="54"/>
      <c r="B43" s="49"/>
      <c r="C43" s="50"/>
      <c r="D43" s="33"/>
      <c r="E43" s="55"/>
      <c r="F43" s="55"/>
      <c r="G43" s="34"/>
      <c r="H43" s="34"/>
      <c r="I43" s="36"/>
      <c r="J43" s="26"/>
      <c r="K43" s="1"/>
      <c r="L43" s="54"/>
      <c r="M43" s="49"/>
      <c r="N43" s="50"/>
      <c r="O43" s="33"/>
      <c r="P43" s="55"/>
      <c r="Q43" s="55"/>
      <c r="R43" s="34"/>
      <c r="S43" s="34"/>
      <c r="T43" s="36"/>
      <c r="U43" s="26"/>
      <c r="V43" s="1"/>
      <c r="W43" s="54"/>
      <c r="X43" s="49"/>
      <c r="Y43" s="50"/>
      <c r="Z43" s="33"/>
      <c r="AA43" s="55"/>
      <c r="AB43" s="55"/>
      <c r="AC43" s="34"/>
      <c r="AD43" s="34"/>
      <c r="AE43" s="36"/>
      <c r="AF43" s="26"/>
      <c r="AG43" s="1"/>
      <c r="AH43" s="54"/>
      <c r="AI43" s="49"/>
      <c r="AJ43" s="50"/>
      <c r="AK43" s="33"/>
      <c r="AL43" s="55"/>
      <c r="AM43" s="55"/>
      <c r="AN43" s="34"/>
      <c r="AO43" s="34"/>
      <c r="AP43" s="52"/>
      <c r="AQ43" s="26"/>
      <c r="AR43" s="1"/>
      <c r="AS43" s="54"/>
      <c r="AT43" s="49"/>
      <c r="AU43" s="50"/>
      <c r="AV43" s="33"/>
      <c r="AW43" s="55"/>
      <c r="AX43" s="55"/>
      <c r="AY43" s="34"/>
      <c r="AZ43" s="34"/>
      <c r="BA43" s="36"/>
      <c r="BB43" s="26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5.75" customHeight="1" x14ac:dyDescent="0.2">
      <c r="A44" s="59"/>
      <c r="B44" s="60">
        <v>5</v>
      </c>
      <c r="C44" s="61">
        <v>6</v>
      </c>
      <c r="D44" s="62">
        <f t="shared" ref="D44:D47" si="75">ROUND(IF(COUNT(B44,C44)=2, 1.031*EXP(-0.035*(B44+10-C44)), ""), 2)</f>
        <v>0.75</v>
      </c>
      <c r="E44" s="63">
        <f t="shared" ref="E44:E47" si="76">2.5*ROUND(((0.98*($A$47*D44))/2.5), 0)</f>
        <v>0</v>
      </c>
      <c r="F44" s="63">
        <f t="shared" ref="F44:F47" si="77">2.5*ROUND(((1.02*($A$47*D44))/2.5), 0)</f>
        <v>0</v>
      </c>
      <c r="G44" s="64"/>
      <c r="H44" s="65"/>
      <c r="I44" s="88"/>
      <c r="J44" s="26" t="e">
        <f t="shared" ref="J44:J47" si="78">ROUND(G44/(ROUND(IF(COUNT(H44,I44)=2, 1.031*EXP(-0.035*(H44+10-I44)), ""), 2)),1)</f>
        <v>#VALUE!</v>
      </c>
      <c r="K44" s="1"/>
      <c r="L44" s="59"/>
      <c r="M44" s="60">
        <v>5</v>
      </c>
      <c r="N44" s="61">
        <v>6</v>
      </c>
      <c r="O44" s="62">
        <f t="shared" ref="O44:O47" si="79">ROUND(IF(COUNT(M44,N44)=2, 1.031*EXP(-0.035*(M44+10-N44)), ""), 2)</f>
        <v>0.75</v>
      </c>
      <c r="P44" s="63" t="e">
        <f t="shared" ref="P44:P47" si="80">2.5*ROUND(((0.98*($L$47*O44))/2.5), 0)</f>
        <v>#VALUE!</v>
      </c>
      <c r="Q44" s="63" t="e">
        <f t="shared" ref="Q44:Q47" si="81">2.5*ROUND(((1.02*($L$47*O44))/2.5), 0)</f>
        <v>#VALUE!</v>
      </c>
      <c r="R44" s="64"/>
      <c r="S44" s="65"/>
      <c r="T44" s="88"/>
      <c r="U44" s="26" t="e">
        <f t="shared" ref="U44:U47" si="82">ROUND(R44/(ROUND(IF(COUNT(S44,T44)=2, 1.031*EXP(-0.035*(S44+10-T44)), ""), 2)),1)</f>
        <v>#VALUE!</v>
      </c>
      <c r="V44" s="1"/>
      <c r="W44" s="59"/>
      <c r="X44" s="60">
        <v>5</v>
      </c>
      <c r="Y44" s="61">
        <v>6</v>
      </c>
      <c r="Z44" s="62">
        <f t="shared" ref="Z44:Z48" si="83">ROUND(IF(COUNT(X44,Y44)=2, 1.031*EXP(-0.035*(X44+10-Y44)), ""), 2)</f>
        <v>0.75</v>
      </c>
      <c r="AA44" s="63" t="e">
        <f t="shared" ref="AA44:AA48" si="84">2.5*ROUND(((0.98*($W$47*Z44))/2.5), 0)</f>
        <v>#VALUE!</v>
      </c>
      <c r="AB44" s="63" t="e">
        <f t="shared" ref="AB44:AB48" si="85">2.5*ROUND(((1.02*($W$47*Z44))/2.5), 0)</f>
        <v>#VALUE!</v>
      </c>
      <c r="AC44" s="64"/>
      <c r="AD44" s="65"/>
      <c r="AE44" s="88"/>
      <c r="AF44" s="26" t="e">
        <f t="shared" ref="AF44:AF47" si="86">ROUND(AC44/(ROUND(IF(COUNT(AD44,AE44)=2, 1.031*EXP(-0.035*(AD44+10-AE44)), ""), 2)),1)</f>
        <v>#VALUE!</v>
      </c>
      <c r="AG44" s="1"/>
      <c r="AH44" s="59"/>
      <c r="AI44" s="60">
        <v>5</v>
      </c>
      <c r="AJ44" s="61">
        <v>6</v>
      </c>
      <c r="AK44" s="62">
        <f t="shared" ref="AK44:AK48" si="87">ROUND(IF(COUNT(AI44,AJ44)=2, 1.031*EXP(-0.035*(AI44+10-AJ44)), ""), 2)</f>
        <v>0.75</v>
      </c>
      <c r="AL44" s="63" t="e">
        <f t="shared" ref="AL44:AL48" si="88">2.5*ROUND(((0.98*($AH$47*AK44))/2.5), 0)</f>
        <v>#VALUE!</v>
      </c>
      <c r="AM44" s="63" t="e">
        <f t="shared" ref="AM44:AM48" si="89">2.5*ROUND(((1.02*($AH$47*AK44))/2.5), 0)</f>
        <v>#VALUE!</v>
      </c>
      <c r="AN44" s="64"/>
      <c r="AO44" s="65"/>
      <c r="AP44" s="90"/>
      <c r="AQ44" s="26" t="e">
        <f t="shared" ref="AQ44:AQ47" si="90">ROUND(AN44/(ROUND(IF(COUNT(AO44,AP44)=2, 1.031*EXP(-0.035*(AO44+10-AP44)), ""), 2)),1)</f>
        <v>#VALUE!</v>
      </c>
      <c r="AR44" s="1"/>
      <c r="AS44" s="59"/>
      <c r="AT44" s="60">
        <v>1</v>
      </c>
      <c r="AU44" s="61">
        <v>7</v>
      </c>
      <c r="AV44" s="62">
        <f t="shared" ref="AV44:AV47" si="91">ROUND(IF(COUNT(AT44,AU44)=2, 1.031*EXP(-0.035*(AT44+10-AU44)), ""), 2)</f>
        <v>0.9</v>
      </c>
      <c r="AW44" s="63" t="e">
        <f t="shared" ref="AW44:AW47" si="92">2.5*ROUND(((0.98*($AS$47*AV44))/2.5), 0)</f>
        <v>#VALUE!</v>
      </c>
      <c r="AX44" s="63" t="e">
        <f t="shared" ref="AX44:AX47" si="93">2.5*ROUND(((1.02*($AS$47*AV44))/2.5), 0)</f>
        <v>#VALUE!</v>
      </c>
      <c r="AY44" s="64"/>
      <c r="AZ44" s="65"/>
      <c r="BA44" s="88"/>
      <c r="BB44" s="26" t="e">
        <f t="shared" ref="BB44:BB47" si="94">ROUND(AY44/(ROUND(IF(COUNT(AZ44,BA44)=2, 1.031*EXP(-0.035*(AZ44+10-BA44)), ""), 2)),1)</f>
        <v>#VALUE!</v>
      </c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.75" customHeight="1" x14ac:dyDescent="0.2">
      <c r="A45" s="30" t="s">
        <v>93</v>
      </c>
      <c r="B45" s="37">
        <v>5</v>
      </c>
      <c r="C45" s="32">
        <v>7</v>
      </c>
      <c r="D45" s="71">
        <f t="shared" si="75"/>
        <v>0.78</v>
      </c>
      <c r="E45" s="72">
        <f t="shared" si="76"/>
        <v>0</v>
      </c>
      <c r="F45" s="72">
        <f t="shared" si="77"/>
        <v>0</v>
      </c>
      <c r="G45" s="73"/>
      <c r="H45" s="34"/>
      <c r="I45" s="36"/>
      <c r="J45" s="26" t="e">
        <f t="shared" si="78"/>
        <v>#VALUE!</v>
      </c>
      <c r="K45" s="1"/>
      <c r="L45" s="30" t="s">
        <v>93</v>
      </c>
      <c r="M45" s="37">
        <v>5</v>
      </c>
      <c r="N45" s="32">
        <v>7</v>
      </c>
      <c r="O45" s="71">
        <f t="shared" si="79"/>
        <v>0.78</v>
      </c>
      <c r="P45" s="72" t="e">
        <f t="shared" si="80"/>
        <v>#VALUE!</v>
      </c>
      <c r="Q45" s="72" t="e">
        <f t="shared" si="81"/>
        <v>#VALUE!</v>
      </c>
      <c r="R45" s="73"/>
      <c r="S45" s="34"/>
      <c r="T45" s="36"/>
      <c r="U45" s="26" t="e">
        <f t="shared" si="82"/>
        <v>#VALUE!</v>
      </c>
      <c r="V45" s="1"/>
      <c r="W45" s="30" t="s">
        <v>93</v>
      </c>
      <c r="X45" s="37">
        <v>5</v>
      </c>
      <c r="Y45" s="32">
        <v>7</v>
      </c>
      <c r="Z45" s="71">
        <f t="shared" si="83"/>
        <v>0.78</v>
      </c>
      <c r="AA45" s="72" t="e">
        <f t="shared" si="84"/>
        <v>#VALUE!</v>
      </c>
      <c r="AB45" s="72" t="e">
        <f t="shared" si="85"/>
        <v>#VALUE!</v>
      </c>
      <c r="AC45" s="73"/>
      <c r="AD45" s="34"/>
      <c r="AE45" s="36"/>
      <c r="AF45" s="26" t="e">
        <f t="shared" si="86"/>
        <v>#VALUE!</v>
      </c>
      <c r="AG45" s="1"/>
      <c r="AH45" s="30" t="s">
        <v>93</v>
      </c>
      <c r="AI45" s="37">
        <v>5</v>
      </c>
      <c r="AJ45" s="32">
        <v>7</v>
      </c>
      <c r="AK45" s="71">
        <f t="shared" si="87"/>
        <v>0.78</v>
      </c>
      <c r="AL45" s="72" t="e">
        <f t="shared" si="88"/>
        <v>#VALUE!</v>
      </c>
      <c r="AM45" s="72" t="e">
        <f t="shared" si="89"/>
        <v>#VALUE!</v>
      </c>
      <c r="AN45" s="73"/>
      <c r="AO45" s="34"/>
      <c r="AP45" s="52"/>
      <c r="AQ45" s="26" t="e">
        <f t="shared" si="90"/>
        <v>#VALUE!</v>
      </c>
      <c r="AR45" s="1"/>
      <c r="AS45" s="30" t="s">
        <v>94</v>
      </c>
      <c r="AT45" s="37">
        <v>1</v>
      </c>
      <c r="AU45" s="32">
        <v>7</v>
      </c>
      <c r="AV45" s="71">
        <f t="shared" si="91"/>
        <v>0.9</v>
      </c>
      <c r="AW45" s="72" t="e">
        <f t="shared" si="92"/>
        <v>#VALUE!</v>
      </c>
      <c r="AX45" s="72" t="e">
        <f t="shared" si="93"/>
        <v>#VALUE!</v>
      </c>
      <c r="AY45" s="73"/>
      <c r="AZ45" s="34"/>
      <c r="BA45" s="36"/>
      <c r="BB45" s="26" t="e">
        <f t="shared" si="94"/>
        <v>#VALUE!</v>
      </c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5.75" customHeight="1" x14ac:dyDescent="0.2">
      <c r="A46" s="41" t="s">
        <v>17</v>
      </c>
      <c r="B46" s="37">
        <v>5</v>
      </c>
      <c r="C46" s="32">
        <v>7</v>
      </c>
      <c r="D46" s="71">
        <f t="shared" si="75"/>
        <v>0.78</v>
      </c>
      <c r="E46" s="72">
        <f t="shared" si="76"/>
        <v>0</v>
      </c>
      <c r="F46" s="72">
        <f t="shared" si="77"/>
        <v>0</v>
      </c>
      <c r="G46" s="73"/>
      <c r="H46" s="34"/>
      <c r="I46" s="36"/>
      <c r="J46" s="26" t="e">
        <f t="shared" si="78"/>
        <v>#VALUE!</v>
      </c>
      <c r="K46" s="1"/>
      <c r="L46" s="42" t="s">
        <v>17</v>
      </c>
      <c r="M46" s="37">
        <v>5</v>
      </c>
      <c r="N46" s="32">
        <v>8</v>
      </c>
      <c r="O46" s="71">
        <f t="shared" si="79"/>
        <v>0.81</v>
      </c>
      <c r="P46" s="72" t="e">
        <f t="shared" si="80"/>
        <v>#VALUE!</v>
      </c>
      <c r="Q46" s="72" t="e">
        <f t="shared" si="81"/>
        <v>#VALUE!</v>
      </c>
      <c r="R46" s="73"/>
      <c r="S46" s="34"/>
      <c r="T46" s="36"/>
      <c r="U46" s="26" t="e">
        <f t="shared" si="82"/>
        <v>#VALUE!</v>
      </c>
      <c r="V46" s="1"/>
      <c r="W46" s="42" t="s">
        <v>17</v>
      </c>
      <c r="X46" s="37">
        <v>5</v>
      </c>
      <c r="Y46" s="32">
        <v>8</v>
      </c>
      <c r="Z46" s="71">
        <f t="shared" si="83"/>
        <v>0.81</v>
      </c>
      <c r="AA46" s="72" t="e">
        <f t="shared" si="84"/>
        <v>#VALUE!</v>
      </c>
      <c r="AB46" s="72" t="e">
        <f t="shared" si="85"/>
        <v>#VALUE!</v>
      </c>
      <c r="AC46" s="73"/>
      <c r="AD46" s="34"/>
      <c r="AE46" s="36"/>
      <c r="AF46" s="26" t="e">
        <f t="shared" si="86"/>
        <v>#VALUE!</v>
      </c>
      <c r="AG46" s="1"/>
      <c r="AH46" s="42" t="s">
        <v>17</v>
      </c>
      <c r="AI46" s="37">
        <v>5</v>
      </c>
      <c r="AJ46" s="32">
        <v>8</v>
      </c>
      <c r="AK46" s="71">
        <f t="shared" si="87"/>
        <v>0.81</v>
      </c>
      <c r="AL46" s="72" t="e">
        <f t="shared" si="88"/>
        <v>#VALUE!</v>
      </c>
      <c r="AM46" s="72" t="e">
        <f t="shared" si="89"/>
        <v>#VALUE!</v>
      </c>
      <c r="AN46" s="73"/>
      <c r="AO46" s="34"/>
      <c r="AP46" s="52"/>
      <c r="AQ46" s="26" t="e">
        <f t="shared" si="90"/>
        <v>#VALUE!</v>
      </c>
      <c r="AR46" s="1"/>
      <c r="AS46" s="42" t="s">
        <v>17</v>
      </c>
      <c r="AT46" s="37">
        <v>1</v>
      </c>
      <c r="AU46" s="32">
        <v>7</v>
      </c>
      <c r="AV46" s="71">
        <f t="shared" si="91"/>
        <v>0.9</v>
      </c>
      <c r="AW46" s="72" t="e">
        <f t="shared" si="92"/>
        <v>#VALUE!</v>
      </c>
      <c r="AX46" s="72" t="e">
        <f t="shared" si="93"/>
        <v>#VALUE!</v>
      </c>
      <c r="AY46" s="73"/>
      <c r="AZ46" s="34"/>
      <c r="BA46" s="36"/>
      <c r="BB46" s="26" t="e">
        <f t="shared" si="94"/>
        <v>#VALUE!</v>
      </c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5.75" customHeight="1" x14ac:dyDescent="0.2">
      <c r="A47" s="153"/>
      <c r="B47" s="46">
        <v>5</v>
      </c>
      <c r="C47" s="32">
        <v>7</v>
      </c>
      <c r="D47" s="71">
        <f t="shared" si="75"/>
        <v>0.78</v>
      </c>
      <c r="E47" s="72">
        <f t="shared" si="76"/>
        <v>0</v>
      </c>
      <c r="F47" s="72">
        <f t="shared" si="77"/>
        <v>0</v>
      </c>
      <c r="G47" s="73"/>
      <c r="H47" s="34"/>
      <c r="I47" s="36"/>
      <c r="J47" s="26" t="e">
        <f t="shared" si="78"/>
        <v>#VALUE!</v>
      </c>
      <c r="K47" s="1"/>
      <c r="L47" s="42" t="e">
        <f>AVERAGE(J44,J46,J47)</f>
        <v>#VALUE!</v>
      </c>
      <c r="M47" s="37">
        <v>5</v>
      </c>
      <c r="N47" s="32">
        <v>8</v>
      </c>
      <c r="O47" s="71">
        <f t="shared" si="79"/>
        <v>0.81</v>
      </c>
      <c r="P47" s="72" t="e">
        <f t="shared" si="80"/>
        <v>#VALUE!</v>
      </c>
      <c r="Q47" s="72" t="e">
        <f t="shared" si="81"/>
        <v>#VALUE!</v>
      </c>
      <c r="R47" s="73"/>
      <c r="S47" s="34"/>
      <c r="T47" s="36"/>
      <c r="U47" s="26" t="e">
        <f t="shared" si="82"/>
        <v>#VALUE!</v>
      </c>
      <c r="V47" s="1"/>
      <c r="W47" s="42" t="e">
        <f>AVERAGE(U44,U46,U47)</f>
        <v>#VALUE!</v>
      </c>
      <c r="X47" s="37">
        <v>5</v>
      </c>
      <c r="Y47" s="32">
        <v>8</v>
      </c>
      <c r="Z47" s="71">
        <f t="shared" si="83"/>
        <v>0.81</v>
      </c>
      <c r="AA47" s="72" t="e">
        <f t="shared" si="84"/>
        <v>#VALUE!</v>
      </c>
      <c r="AB47" s="72" t="e">
        <f t="shared" si="85"/>
        <v>#VALUE!</v>
      </c>
      <c r="AC47" s="73"/>
      <c r="AD47" s="34"/>
      <c r="AE47" s="36"/>
      <c r="AF47" s="26" t="e">
        <f t="shared" si="86"/>
        <v>#VALUE!</v>
      </c>
      <c r="AG47" s="1"/>
      <c r="AH47" s="42" t="e">
        <f>AVERAGE(AF44,AF46,AF47)</f>
        <v>#VALUE!</v>
      </c>
      <c r="AI47" s="37">
        <v>5</v>
      </c>
      <c r="AJ47" s="32">
        <v>8</v>
      </c>
      <c r="AK47" s="71">
        <f t="shared" si="87"/>
        <v>0.81</v>
      </c>
      <c r="AL47" s="72" t="e">
        <f t="shared" si="88"/>
        <v>#VALUE!</v>
      </c>
      <c r="AM47" s="72" t="e">
        <f t="shared" si="89"/>
        <v>#VALUE!</v>
      </c>
      <c r="AN47" s="73"/>
      <c r="AO47" s="34"/>
      <c r="AP47" s="52"/>
      <c r="AQ47" s="26" t="e">
        <f t="shared" si="90"/>
        <v>#VALUE!</v>
      </c>
      <c r="AR47" s="1"/>
      <c r="AS47" s="42" t="e">
        <f>AVERAGE(AQ44,AQ46,AQ47)</f>
        <v>#VALUE!</v>
      </c>
      <c r="AT47" s="37">
        <v>1</v>
      </c>
      <c r="AU47" s="32">
        <v>7</v>
      </c>
      <c r="AV47" s="71">
        <f t="shared" si="91"/>
        <v>0.9</v>
      </c>
      <c r="AW47" s="72" t="e">
        <f t="shared" si="92"/>
        <v>#VALUE!</v>
      </c>
      <c r="AX47" s="72" t="e">
        <f t="shared" si="93"/>
        <v>#VALUE!</v>
      </c>
      <c r="AY47" s="73"/>
      <c r="AZ47" s="34"/>
      <c r="BA47" s="36"/>
      <c r="BB47" s="26" t="e">
        <f t="shared" si="94"/>
        <v>#VALUE!</v>
      </c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5.75" customHeight="1" x14ac:dyDescent="0.2">
      <c r="A48" s="131"/>
      <c r="B48" s="49"/>
      <c r="C48" s="50"/>
      <c r="D48" s="33"/>
      <c r="E48" s="21"/>
      <c r="F48" s="21"/>
      <c r="G48" s="34"/>
      <c r="H48" s="34"/>
      <c r="I48" s="36"/>
      <c r="J48" s="26"/>
      <c r="K48" s="1"/>
      <c r="L48" s="53"/>
      <c r="M48" s="49"/>
      <c r="N48" s="50"/>
      <c r="O48" s="33"/>
      <c r="P48" s="21"/>
      <c r="Q48" s="21"/>
      <c r="R48" s="34"/>
      <c r="S48" s="34"/>
      <c r="T48" s="36"/>
      <c r="U48" s="26"/>
      <c r="V48" s="1"/>
      <c r="W48" s="53"/>
      <c r="X48" s="37">
        <v>5</v>
      </c>
      <c r="Y48" s="32">
        <v>8</v>
      </c>
      <c r="Z48" s="71">
        <f t="shared" si="83"/>
        <v>0.81</v>
      </c>
      <c r="AA48" s="72" t="e">
        <f t="shared" si="84"/>
        <v>#VALUE!</v>
      </c>
      <c r="AB48" s="72" t="e">
        <f t="shared" si="85"/>
        <v>#VALUE!</v>
      </c>
      <c r="AC48" s="34"/>
      <c r="AD48" s="34"/>
      <c r="AE48" s="36"/>
      <c r="AF48" s="26"/>
      <c r="AG48" s="1"/>
      <c r="AH48" s="53"/>
      <c r="AI48" s="37">
        <v>5</v>
      </c>
      <c r="AJ48" s="32">
        <v>8</v>
      </c>
      <c r="AK48" s="71">
        <f t="shared" si="87"/>
        <v>0.81</v>
      </c>
      <c r="AL48" s="72" t="e">
        <f t="shared" si="88"/>
        <v>#VALUE!</v>
      </c>
      <c r="AM48" s="72" t="e">
        <f t="shared" si="89"/>
        <v>#VALUE!</v>
      </c>
      <c r="AN48" s="34"/>
      <c r="AO48" s="34"/>
      <c r="AP48" s="52"/>
      <c r="AQ48" s="26"/>
      <c r="AR48" s="1"/>
      <c r="AS48" s="337" t="s">
        <v>86</v>
      </c>
      <c r="AT48" s="49"/>
      <c r="AU48" s="50"/>
      <c r="AV48" s="33"/>
      <c r="AW48" s="21"/>
      <c r="AX48" s="21"/>
      <c r="AY48" s="34"/>
      <c r="AZ48" s="34"/>
      <c r="BA48" s="36"/>
      <c r="BB48" s="26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5.75" customHeight="1" x14ac:dyDescent="0.2">
      <c r="A49" s="51"/>
      <c r="B49" s="49"/>
      <c r="C49" s="50"/>
      <c r="D49" s="33"/>
      <c r="E49" s="55"/>
      <c r="F49" s="55"/>
      <c r="G49" s="34"/>
      <c r="H49" s="34"/>
      <c r="I49" s="36"/>
      <c r="J49" s="26"/>
      <c r="K49" s="1"/>
      <c r="L49" s="51"/>
      <c r="M49" s="49"/>
      <c r="N49" s="50"/>
      <c r="O49" s="33"/>
      <c r="P49" s="55"/>
      <c r="Q49" s="55"/>
      <c r="R49" s="34"/>
      <c r="S49" s="34"/>
      <c r="T49" s="36"/>
      <c r="U49" s="26"/>
      <c r="V49" s="1"/>
      <c r="W49" s="51"/>
      <c r="X49" s="49"/>
      <c r="Y49" s="50"/>
      <c r="Z49" s="33"/>
      <c r="AA49" s="55"/>
      <c r="AB49" s="55"/>
      <c r="AC49" s="34"/>
      <c r="AD49" s="34"/>
      <c r="AE49" s="36"/>
      <c r="AF49" s="26"/>
      <c r="AG49" s="1"/>
      <c r="AH49" s="51"/>
      <c r="AI49" s="49"/>
      <c r="AJ49" s="50"/>
      <c r="AK49" s="33"/>
      <c r="AL49" s="55"/>
      <c r="AM49" s="55"/>
      <c r="AN49" s="34"/>
      <c r="AO49" s="34"/>
      <c r="AP49" s="52"/>
      <c r="AQ49" s="26"/>
      <c r="AR49" s="1"/>
      <c r="AS49" s="361"/>
      <c r="AT49" s="135"/>
      <c r="AU49" s="55"/>
      <c r="AV49" s="362"/>
      <c r="AW49" s="55"/>
      <c r="AX49" s="55"/>
      <c r="AY49" s="137"/>
      <c r="AZ49" s="137"/>
      <c r="BA49" s="138"/>
      <c r="BB49" s="109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5.75" customHeight="1" x14ac:dyDescent="0.2">
      <c r="A50" s="59"/>
      <c r="B50" s="60">
        <v>8</v>
      </c>
      <c r="C50" s="61">
        <v>6</v>
      </c>
      <c r="D50" s="62">
        <f t="shared" ref="D50:D52" si="95">ROUND(IF(COUNT(B50,C50)=2, 1.031*EXP(-0.035*(B50+10-C50)), ""), 2)</f>
        <v>0.68</v>
      </c>
      <c r="E50" s="63">
        <f t="shared" ref="E50:E52" si="96">2.5*ROUND(((0.98*($A$53*D50))/2.5), 0)</f>
        <v>0</v>
      </c>
      <c r="F50" s="63">
        <f>2.5*ROUND(((1.02*($A$53*D50))/2.5), 0)</f>
        <v>0</v>
      </c>
      <c r="G50" s="64"/>
      <c r="H50" s="65"/>
      <c r="I50" s="88"/>
      <c r="J50" s="26" t="e">
        <f t="shared" ref="J50:J52" si="97">ROUND(G50/(ROUND(IF(COUNT(H50,I50)=2, 1.031*EXP(-0.035*(H50+10-I50)), ""), 2)),1)</f>
        <v>#VALUE!</v>
      </c>
      <c r="K50" s="1"/>
      <c r="L50" s="59"/>
      <c r="M50" s="60">
        <v>8</v>
      </c>
      <c r="N50" s="61">
        <v>6</v>
      </c>
      <c r="O50" s="62">
        <f t="shared" ref="O50:O53" si="98">ROUND(IF(COUNT(M50,N50)=2, 1.031*EXP(-0.035*(M50+10-N50)), ""), 2)</f>
        <v>0.68</v>
      </c>
      <c r="P50" s="63" t="e">
        <f t="shared" ref="P50:P53" si="99">2.5*ROUND(((0.98*($L$53*O50))/2.5), 0)</f>
        <v>#VALUE!</v>
      </c>
      <c r="Q50" s="63" t="e">
        <f t="shared" ref="Q50:Q53" si="100">2.5*ROUND(((1.02*($L$53*O50))/2.5), 0)</f>
        <v>#VALUE!</v>
      </c>
      <c r="R50" s="64"/>
      <c r="S50" s="65"/>
      <c r="T50" s="88"/>
      <c r="U50" s="26" t="e">
        <f t="shared" ref="U50:U53" si="101">ROUND(R50/(ROUND(IF(COUNT(S50,T50)=2, 1.031*EXP(-0.035*(S50+10-T50)), ""), 2)),1)</f>
        <v>#VALUE!</v>
      </c>
      <c r="V50" s="1"/>
      <c r="W50" s="59"/>
      <c r="X50" s="60">
        <v>8</v>
      </c>
      <c r="Y50" s="61">
        <v>6</v>
      </c>
      <c r="Z50" s="62">
        <f t="shared" ref="Z50:Z53" si="102">ROUND(IF(COUNT(X50,Y50)=2, 1.031*EXP(-0.035*(X50+10-Y50)), ""), 2)</f>
        <v>0.68</v>
      </c>
      <c r="AA50" s="63" t="e">
        <f t="shared" ref="AA50:AA53" si="103">2.5*ROUND(((0.98*($W$53*Z50))/2.5), 0)</f>
        <v>#VALUE!</v>
      </c>
      <c r="AB50" s="63" t="e">
        <f t="shared" ref="AB50:AB53" si="104">2.5*ROUND(((1.02*($W$53*Z50))/2.5), 0)</f>
        <v>#VALUE!</v>
      </c>
      <c r="AC50" s="64"/>
      <c r="AD50" s="65"/>
      <c r="AE50" s="88"/>
      <c r="AF50" s="26" t="e">
        <f t="shared" ref="AF50:AF53" si="105">ROUND(AC50/(ROUND(IF(COUNT(AD50,AE50)=2, 1.031*EXP(-0.035*(AD50+10-AE50)), ""), 2)),1)</f>
        <v>#VALUE!</v>
      </c>
      <c r="AG50" s="1"/>
      <c r="AH50" s="59"/>
      <c r="AI50" s="60">
        <v>8</v>
      </c>
      <c r="AJ50" s="61">
        <v>6</v>
      </c>
      <c r="AK50" s="62">
        <f t="shared" ref="AK50:AK53" si="106">ROUND(IF(COUNT(AI50,AJ50)=2, 1.031*EXP(-0.035*(AI50+10-AJ50)), ""), 2)</f>
        <v>0.68</v>
      </c>
      <c r="AL50" s="63" t="e">
        <f t="shared" ref="AL50:AL53" si="107">2.5*ROUND(((0.98*($AH$53*AK50))/2.5), 0)</f>
        <v>#VALUE!</v>
      </c>
      <c r="AM50" s="63" t="e">
        <f t="shared" ref="AM50:AM53" si="108">2.5*ROUND(((1.02*($AH$53*AK50))/2.5), 0)</f>
        <v>#VALUE!</v>
      </c>
      <c r="AN50" s="64"/>
      <c r="AO50" s="65"/>
      <c r="AP50" s="90"/>
      <c r="AQ50" s="26" t="e">
        <f t="shared" ref="AQ50:AQ53" si="109">ROUND(AN50/(ROUND(IF(COUNT(AO50,AP50)=2, 1.031*EXP(-0.035*(AO50+10-AP50)), ""), 2)),1)</f>
        <v>#VALUE!</v>
      </c>
      <c r="AR50" s="1"/>
      <c r="AS50" s="363"/>
      <c r="AT50" s="363"/>
      <c r="AU50" s="350"/>
      <c r="AV50" s="364"/>
      <c r="AW50" s="350"/>
      <c r="AX50" s="350"/>
      <c r="AY50" s="365"/>
      <c r="AZ50" s="365"/>
      <c r="BA50" s="365"/>
      <c r="BB50" s="350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5.75" customHeight="1" x14ac:dyDescent="0.2">
      <c r="A51" s="30" t="s">
        <v>95</v>
      </c>
      <c r="B51" s="37">
        <v>8</v>
      </c>
      <c r="C51" s="32">
        <v>6</v>
      </c>
      <c r="D51" s="71">
        <f t="shared" si="95"/>
        <v>0.68</v>
      </c>
      <c r="E51" s="72">
        <f t="shared" si="96"/>
        <v>0</v>
      </c>
      <c r="F51" s="72">
        <f t="shared" ref="F51:F52" si="110">2.5*ROUND(((1.02*($A$22*D51))/2.5), 0)</f>
        <v>0</v>
      </c>
      <c r="G51" s="73"/>
      <c r="H51" s="34"/>
      <c r="I51" s="36"/>
      <c r="J51" s="26" t="e">
        <f t="shared" si="97"/>
        <v>#VALUE!</v>
      </c>
      <c r="K51" s="1"/>
      <c r="L51" s="30" t="s">
        <v>95</v>
      </c>
      <c r="M51" s="37">
        <v>8</v>
      </c>
      <c r="N51" s="32">
        <v>7</v>
      </c>
      <c r="O51" s="71">
        <f t="shared" si="98"/>
        <v>0.7</v>
      </c>
      <c r="P51" s="72" t="e">
        <f t="shared" si="99"/>
        <v>#VALUE!</v>
      </c>
      <c r="Q51" s="72" t="e">
        <f t="shared" si="100"/>
        <v>#VALUE!</v>
      </c>
      <c r="R51" s="73"/>
      <c r="S51" s="34"/>
      <c r="T51" s="36"/>
      <c r="U51" s="26" t="e">
        <f t="shared" si="101"/>
        <v>#VALUE!</v>
      </c>
      <c r="V51" s="1"/>
      <c r="W51" s="30" t="s">
        <v>95</v>
      </c>
      <c r="X51" s="37">
        <v>8</v>
      </c>
      <c r="Y51" s="32">
        <v>7</v>
      </c>
      <c r="Z51" s="71">
        <f t="shared" si="102"/>
        <v>0.7</v>
      </c>
      <c r="AA51" s="72" t="e">
        <f t="shared" si="103"/>
        <v>#VALUE!</v>
      </c>
      <c r="AB51" s="72" t="e">
        <f t="shared" si="104"/>
        <v>#VALUE!</v>
      </c>
      <c r="AC51" s="73"/>
      <c r="AD51" s="34"/>
      <c r="AE51" s="36"/>
      <c r="AF51" s="26" t="e">
        <f t="shared" si="105"/>
        <v>#VALUE!</v>
      </c>
      <c r="AG51" s="1"/>
      <c r="AH51" s="30" t="s">
        <v>95</v>
      </c>
      <c r="AI51" s="37">
        <v>8</v>
      </c>
      <c r="AJ51" s="32">
        <v>7</v>
      </c>
      <c r="AK51" s="71">
        <f t="shared" si="106"/>
        <v>0.7</v>
      </c>
      <c r="AL51" s="72" t="e">
        <f t="shared" si="107"/>
        <v>#VALUE!</v>
      </c>
      <c r="AM51" s="72" t="e">
        <f t="shared" si="108"/>
        <v>#VALUE!</v>
      </c>
      <c r="AN51" s="73"/>
      <c r="AO51" s="34"/>
      <c r="AP51" s="52"/>
      <c r="AQ51" s="26" t="e">
        <f t="shared" si="109"/>
        <v>#VALUE!</v>
      </c>
      <c r="AR51" s="1"/>
      <c r="AS51" s="366"/>
      <c r="AT51" s="366"/>
      <c r="AU51" s="203"/>
      <c r="AV51" s="343"/>
      <c r="AW51" s="203"/>
      <c r="AX51" s="203"/>
      <c r="AY51" s="367"/>
      <c r="AZ51" s="367"/>
      <c r="BA51" s="367"/>
      <c r="BB51" s="203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5.75" customHeight="1" x14ac:dyDescent="0.2">
      <c r="A52" s="41" t="s">
        <v>17</v>
      </c>
      <c r="B52" s="37">
        <v>8</v>
      </c>
      <c r="C52" s="32">
        <v>6</v>
      </c>
      <c r="D52" s="71">
        <f t="shared" si="95"/>
        <v>0.68</v>
      </c>
      <c r="E52" s="72">
        <f t="shared" si="96"/>
        <v>0</v>
      </c>
      <c r="F52" s="72">
        <f t="shared" si="110"/>
        <v>0</v>
      </c>
      <c r="G52" s="73"/>
      <c r="H52" s="34"/>
      <c r="I52" s="36"/>
      <c r="J52" s="26" t="e">
        <f t="shared" si="97"/>
        <v>#VALUE!</v>
      </c>
      <c r="K52" s="1"/>
      <c r="L52" s="42" t="s">
        <v>17</v>
      </c>
      <c r="M52" s="37">
        <v>8</v>
      </c>
      <c r="N52" s="32">
        <v>7</v>
      </c>
      <c r="O52" s="71">
        <f t="shared" si="98"/>
        <v>0.7</v>
      </c>
      <c r="P52" s="72" t="e">
        <f t="shared" si="99"/>
        <v>#VALUE!</v>
      </c>
      <c r="Q52" s="72" t="e">
        <f t="shared" si="100"/>
        <v>#VALUE!</v>
      </c>
      <c r="R52" s="73"/>
      <c r="S52" s="34"/>
      <c r="T52" s="36"/>
      <c r="U52" s="26" t="e">
        <f t="shared" si="101"/>
        <v>#VALUE!</v>
      </c>
      <c r="V52" s="1"/>
      <c r="W52" s="42" t="s">
        <v>17</v>
      </c>
      <c r="X52" s="37">
        <v>8</v>
      </c>
      <c r="Y52" s="32">
        <v>7</v>
      </c>
      <c r="Z52" s="71">
        <f t="shared" si="102"/>
        <v>0.7</v>
      </c>
      <c r="AA52" s="72" t="e">
        <f t="shared" si="103"/>
        <v>#VALUE!</v>
      </c>
      <c r="AB52" s="72" t="e">
        <f t="shared" si="104"/>
        <v>#VALUE!</v>
      </c>
      <c r="AC52" s="73"/>
      <c r="AD52" s="34"/>
      <c r="AE52" s="36"/>
      <c r="AF52" s="26" t="e">
        <f t="shared" si="105"/>
        <v>#VALUE!</v>
      </c>
      <c r="AG52" s="1"/>
      <c r="AH52" s="42" t="s">
        <v>17</v>
      </c>
      <c r="AI52" s="37">
        <v>8</v>
      </c>
      <c r="AJ52" s="32">
        <v>7</v>
      </c>
      <c r="AK52" s="71">
        <f t="shared" si="106"/>
        <v>0.7</v>
      </c>
      <c r="AL52" s="72" t="e">
        <f t="shared" si="107"/>
        <v>#VALUE!</v>
      </c>
      <c r="AM52" s="72" t="e">
        <f t="shared" si="108"/>
        <v>#VALUE!</v>
      </c>
      <c r="AN52" s="73"/>
      <c r="AO52" s="34"/>
      <c r="AP52" s="52"/>
      <c r="AQ52" s="26" t="e">
        <f t="shared" si="109"/>
        <v>#VALUE!</v>
      </c>
      <c r="AR52" s="1"/>
      <c r="AS52" s="366"/>
      <c r="AT52" s="366"/>
      <c r="AU52" s="203"/>
      <c r="AV52" s="343"/>
      <c r="AW52" s="203"/>
      <c r="AX52" s="203"/>
      <c r="AY52" s="367"/>
      <c r="AZ52" s="367"/>
      <c r="BA52" s="367"/>
      <c r="BB52" s="203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5.75" customHeight="1" x14ac:dyDescent="0.2">
      <c r="A53" s="153"/>
      <c r="B53" s="46"/>
      <c r="C53" s="32"/>
      <c r="D53" s="71"/>
      <c r="E53" s="72"/>
      <c r="F53" s="72"/>
      <c r="G53" s="73"/>
      <c r="H53" s="34"/>
      <c r="I53" s="36"/>
      <c r="J53" s="26"/>
      <c r="K53" s="1"/>
      <c r="L53" s="42" t="e">
        <f>AVERAGE(J50,J52,J53)</f>
        <v>#VALUE!</v>
      </c>
      <c r="M53" s="37">
        <v>8</v>
      </c>
      <c r="N53" s="32">
        <v>7</v>
      </c>
      <c r="O53" s="71">
        <f t="shared" si="98"/>
        <v>0.7</v>
      </c>
      <c r="P53" s="72" t="e">
        <f t="shared" si="99"/>
        <v>#VALUE!</v>
      </c>
      <c r="Q53" s="72" t="e">
        <f t="shared" si="100"/>
        <v>#VALUE!</v>
      </c>
      <c r="R53" s="73"/>
      <c r="S53" s="34"/>
      <c r="T53" s="36"/>
      <c r="U53" s="26" t="e">
        <f t="shared" si="101"/>
        <v>#VALUE!</v>
      </c>
      <c r="V53" s="1"/>
      <c r="W53" s="42" t="e">
        <f>AVERAGE(U50,U52,U53)</f>
        <v>#VALUE!</v>
      </c>
      <c r="X53" s="37">
        <v>8</v>
      </c>
      <c r="Y53" s="32">
        <v>7</v>
      </c>
      <c r="Z53" s="71">
        <f t="shared" si="102"/>
        <v>0.7</v>
      </c>
      <c r="AA53" s="72" t="e">
        <f t="shared" si="103"/>
        <v>#VALUE!</v>
      </c>
      <c r="AB53" s="72" t="e">
        <f t="shared" si="104"/>
        <v>#VALUE!</v>
      </c>
      <c r="AC53" s="73"/>
      <c r="AD53" s="34"/>
      <c r="AE53" s="36"/>
      <c r="AF53" s="26" t="e">
        <f t="shared" si="105"/>
        <v>#VALUE!</v>
      </c>
      <c r="AG53" s="1"/>
      <c r="AH53" s="42" t="e">
        <f>AVERAGE(AF50,AF52,AF53)</f>
        <v>#VALUE!</v>
      </c>
      <c r="AI53" s="37">
        <v>8</v>
      </c>
      <c r="AJ53" s="32">
        <v>7</v>
      </c>
      <c r="AK53" s="71">
        <f t="shared" si="106"/>
        <v>0.7</v>
      </c>
      <c r="AL53" s="72" t="e">
        <f t="shared" si="107"/>
        <v>#VALUE!</v>
      </c>
      <c r="AM53" s="72" t="e">
        <f t="shared" si="108"/>
        <v>#VALUE!</v>
      </c>
      <c r="AN53" s="73"/>
      <c r="AO53" s="34"/>
      <c r="AP53" s="52"/>
      <c r="AQ53" s="26" t="e">
        <f t="shared" si="109"/>
        <v>#VALUE!</v>
      </c>
      <c r="AR53" s="1"/>
      <c r="AS53" s="366"/>
      <c r="AT53" s="366"/>
      <c r="AU53" s="203"/>
      <c r="AV53" s="343"/>
      <c r="AW53" s="203"/>
      <c r="AX53" s="203"/>
      <c r="AY53" s="367"/>
      <c r="AZ53" s="367"/>
      <c r="BA53" s="367"/>
      <c r="BB53" s="203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5.75" customHeight="1" x14ac:dyDescent="0.2">
      <c r="A54" s="132"/>
      <c r="B54" s="49"/>
      <c r="C54" s="72"/>
      <c r="D54" s="33"/>
      <c r="E54" s="72"/>
      <c r="F54" s="72"/>
      <c r="G54" s="73"/>
      <c r="H54" s="34"/>
      <c r="I54" s="36"/>
      <c r="J54" s="26"/>
      <c r="K54" s="1"/>
      <c r="L54" s="133"/>
      <c r="M54" s="49"/>
      <c r="N54" s="72"/>
      <c r="O54" s="33"/>
      <c r="P54" s="72"/>
      <c r="Q54" s="72"/>
      <c r="R54" s="73"/>
      <c r="S54" s="34"/>
      <c r="T54" s="36"/>
      <c r="U54" s="26"/>
      <c r="V54" s="1"/>
      <c r="W54" s="133"/>
      <c r="X54" s="49"/>
      <c r="Y54" s="72"/>
      <c r="Z54" s="33"/>
      <c r="AA54" s="72"/>
      <c r="AB54" s="72"/>
      <c r="AC54" s="73"/>
      <c r="AD54" s="34"/>
      <c r="AE54" s="36"/>
      <c r="AF54" s="26"/>
      <c r="AG54" s="1"/>
      <c r="AH54" s="133"/>
      <c r="AI54" s="49"/>
      <c r="AJ54" s="72"/>
      <c r="AK54" s="33"/>
      <c r="AL54" s="72"/>
      <c r="AM54" s="72"/>
      <c r="AN54" s="73"/>
      <c r="AO54" s="34"/>
      <c r="AP54" s="52"/>
      <c r="AQ54" s="26"/>
      <c r="AR54" s="1"/>
      <c r="AS54" s="366"/>
      <c r="AT54" s="366"/>
      <c r="AU54" s="203"/>
      <c r="AV54" s="343"/>
      <c r="AW54" s="203"/>
      <c r="AX54" s="203"/>
      <c r="AY54" s="367"/>
      <c r="AZ54" s="367"/>
      <c r="BA54" s="367"/>
      <c r="BB54" s="203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5.75" customHeight="1" x14ac:dyDescent="0.2">
      <c r="A55" s="139"/>
      <c r="B55" s="49"/>
      <c r="C55" s="72"/>
      <c r="D55" s="93"/>
      <c r="E55" s="21"/>
      <c r="F55" s="21"/>
      <c r="G55" s="73"/>
      <c r="H55" s="34"/>
      <c r="I55" s="36"/>
      <c r="J55" s="26"/>
      <c r="K55" s="1"/>
      <c r="L55" s="139"/>
      <c r="M55" s="49"/>
      <c r="N55" s="72"/>
      <c r="O55" s="93"/>
      <c r="P55" s="21"/>
      <c r="Q55" s="21"/>
      <c r="R55" s="73"/>
      <c r="S55" s="34"/>
      <c r="T55" s="36"/>
      <c r="U55" s="26"/>
      <c r="V55" s="1"/>
      <c r="W55" s="139"/>
      <c r="X55" s="49"/>
      <c r="Y55" s="72"/>
      <c r="Z55" s="93"/>
      <c r="AA55" s="21"/>
      <c r="AB55" s="21"/>
      <c r="AC55" s="73"/>
      <c r="AD55" s="34"/>
      <c r="AE55" s="36"/>
      <c r="AF55" s="26"/>
      <c r="AG55" s="1"/>
      <c r="AH55" s="139"/>
      <c r="AI55" s="49"/>
      <c r="AJ55" s="72"/>
      <c r="AK55" s="93"/>
      <c r="AL55" s="21"/>
      <c r="AM55" s="21"/>
      <c r="AN55" s="73"/>
      <c r="AO55" s="34"/>
      <c r="AP55" s="52"/>
      <c r="AQ55" s="26"/>
      <c r="AR55" s="1"/>
      <c r="AS55" s="366"/>
      <c r="AT55" s="366"/>
      <c r="AU55" s="203"/>
      <c r="AV55" s="343"/>
      <c r="AW55" s="203"/>
      <c r="AX55" s="203"/>
      <c r="AY55" s="367"/>
      <c r="AZ55" s="367"/>
      <c r="BA55" s="367"/>
      <c r="BB55" s="203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5.75" customHeight="1" x14ac:dyDescent="0.2">
      <c r="A56" s="146"/>
      <c r="B56" s="116"/>
      <c r="C56" s="117"/>
      <c r="D56" s="147"/>
      <c r="E56" s="119"/>
      <c r="F56" s="119"/>
      <c r="G56" s="106"/>
      <c r="H56" s="107"/>
      <c r="I56" s="108"/>
      <c r="J56" s="120"/>
      <c r="K56" s="1"/>
      <c r="L56" s="146"/>
      <c r="M56" s="116"/>
      <c r="N56" s="117"/>
      <c r="O56" s="147"/>
      <c r="P56" s="119"/>
      <c r="Q56" s="119"/>
      <c r="R56" s="326"/>
      <c r="S56" s="326"/>
      <c r="T56" s="326"/>
      <c r="U56" s="120"/>
      <c r="V56" s="1"/>
      <c r="W56" s="146"/>
      <c r="X56" s="116"/>
      <c r="Y56" s="117"/>
      <c r="Z56" s="147"/>
      <c r="AA56" s="119"/>
      <c r="AB56" s="119"/>
      <c r="AC56" s="326"/>
      <c r="AD56" s="326"/>
      <c r="AE56" s="326"/>
      <c r="AF56" s="120"/>
      <c r="AG56" s="1"/>
      <c r="AH56" s="146"/>
      <c r="AI56" s="116"/>
      <c r="AJ56" s="117"/>
      <c r="AK56" s="147"/>
      <c r="AL56" s="119"/>
      <c r="AM56" s="119"/>
      <c r="AN56" s="326"/>
      <c r="AO56" s="326"/>
      <c r="AP56" s="327"/>
      <c r="AQ56" s="120"/>
      <c r="AR56" s="1"/>
      <c r="AS56" s="366"/>
      <c r="AT56" s="366"/>
      <c r="AU56" s="203"/>
      <c r="AV56" s="343"/>
      <c r="AW56" s="203"/>
      <c r="AX56" s="203"/>
      <c r="AY56" s="367"/>
      <c r="AZ56" s="367"/>
      <c r="BA56" s="367"/>
      <c r="BB56" s="203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ht="24" customHeight="1" x14ac:dyDescent="0.2">
      <c r="A59" s="7" t="s">
        <v>37</v>
      </c>
      <c r="B59" s="6"/>
      <c r="C59" s="6"/>
      <c r="D59" s="6"/>
      <c r="E59" s="6"/>
      <c r="F59" s="6"/>
      <c r="G59" s="6"/>
      <c r="H59" s="6"/>
      <c r="I59" s="6"/>
      <c r="J59" s="6"/>
      <c r="K59" s="1"/>
      <c r="L59" s="7" t="s">
        <v>37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7" t="s">
        <v>37</v>
      </c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7" t="s">
        <v>37</v>
      </c>
      <c r="AI59" s="6"/>
      <c r="AJ59" s="6"/>
      <c r="AK59" s="6"/>
      <c r="AL59" s="6"/>
      <c r="AM59" s="6"/>
      <c r="AN59" s="6"/>
      <c r="AO59" s="6"/>
      <c r="AP59" s="2"/>
      <c r="AQ59" s="6"/>
      <c r="AR59" s="6"/>
      <c r="AS59" s="331" t="s">
        <v>96</v>
      </c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ht="15.75" customHeight="1" x14ac:dyDescent="0.2">
      <c r="A60" s="8" t="s">
        <v>8</v>
      </c>
      <c r="B60" s="9" t="s">
        <v>9</v>
      </c>
      <c r="C60" s="10" t="s">
        <v>10</v>
      </c>
      <c r="D60" s="11" t="s">
        <v>11</v>
      </c>
      <c r="E60" s="11" t="s">
        <v>12</v>
      </c>
      <c r="F60" s="11" t="s">
        <v>13</v>
      </c>
      <c r="G60" s="12" t="s">
        <v>14</v>
      </c>
      <c r="H60" s="12" t="s">
        <v>15</v>
      </c>
      <c r="I60" s="13" t="s">
        <v>16</v>
      </c>
      <c r="J60" s="14" t="s">
        <v>17</v>
      </c>
      <c r="K60" s="1"/>
      <c r="L60" s="121" t="s">
        <v>27</v>
      </c>
      <c r="M60" s="9" t="s">
        <v>9</v>
      </c>
      <c r="N60" s="10" t="s">
        <v>10</v>
      </c>
      <c r="O60" s="11" t="s">
        <v>11</v>
      </c>
      <c r="P60" s="11" t="s">
        <v>12</v>
      </c>
      <c r="Q60" s="11" t="s">
        <v>13</v>
      </c>
      <c r="R60" s="12" t="s">
        <v>14</v>
      </c>
      <c r="S60" s="12" t="s">
        <v>15</v>
      </c>
      <c r="T60" s="13" t="s">
        <v>16</v>
      </c>
      <c r="U60" s="14" t="s">
        <v>17</v>
      </c>
      <c r="V60" s="1"/>
      <c r="W60" s="121" t="s">
        <v>27</v>
      </c>
      <c r="X60" s="9" t="s">
        <v>9</v>
      </c>
      <c r="Y60" s="10" t="s">
        <v>10</v>
      </c>
      <c r="Z60" s="11" t="s">
        <v>11</v>
      </c>
      <c r="AA60" s="11" t="s">
        <v>12</v>
      </c>
      <c r="AB60" s="11" t="s">
        <v>13</v>
      </c>
      <c r="AC60" s="12" t="s">
        <v>14</v>
      </c>
      <c r="AD60" s="12" t="s">
        <v>15</v>
      </c>
      <c r="AE60" s="13" t="s">
        <v>16</v>
      </c>
      <c r="AF60" s="14" t="s">
        <v>17</v>
      </c>
      <c r="AG60" s="1"/>
      <c r="AH60" s="8" t="s">
        <v>8</v>
      </c>
      <c r="AI60" s="9" t="s">
        <v>9</v>
      </c>
      <c r="AJ60" s="10" t="s">
        <v>10</v>
      </c>
      <c r="AK60" s="11" t="s">
        <v>11</v>
      </c>
      <c r="AL60" s="11" t="s">
        <v>12</v>
      </c>
      <c r="AM60" s="11" t="s">
        <v>13</v>
      </c>
      <c r="AN60" s="12" t="s">
        <v>14</v>
      </c>
      <c r="AO60" s="12" t="s">
        <v>15</v>
      </c>
      <c r="AP60" s="16" t="s">
        <v>16</v>
      </c>
      <c r="AQ60" s="14" t="s">
        <v>17</v>
      </c>
      <c r="AR60" s="1"/>
      <c r="AS60" s="8" t="s">
        <v>8</v>
      </c>
      <c r="AT60" s="11" t="s">
        <v>11</v>
      </c>
      <c r="AU60" s="368" t="s">
        <v>15</v>
      </c>
      <c r="AV60" s="368" t="s">
        <v>16</v>
      </c>
      <c r="AW60" s="368" t="s">
        <v>14</v>
      </c>
      <c r="AX60" s="11"/>
      <c r="AY60" s="12" t="s">
        <v>14</v>
      </c>
      <c r="AZ60" s="12" t="s">
        <v>15</v>
      </c>
      <c r="BA60" s="13" t="s">
        <v>16</v>
      </c>
      <c r="BB60" s="14" t="s">
        <v>17</v>
      </c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ht="15.75" customHeight="1" x14ac:dyDescent="0.2">
      <c r="A61" s="17"/>
      <c r="B61" s="27">
        <v>1</v>
      </c>
      <c r="C61" s="19">
        <v>7</v>
      </c>
      <c r="D61" s="20">
        <f t="shared" ref="D61:D64" si="111">ROUND(IF(COUNT(B61,C61)=2, 1.031*EXP(-0.035*(B61+10-C61)), ""), 2)</f>
        <v>0.9</v>
      </c>
      <c r="E61" s="21">
        <f t="shared" ref="E61:E64" si="112">2.5*ROUND(((0.98*($A$64*D61))/2.5), 0)</f>
        <v>0</v>
      </c>
      <c r="F61" s="21">
        <f t="shared" ref="F61:F64" si="113">2.5*ROUND(((1.02*($A$64*D61))/2.5), 0)</f>
        <v>0</v>
      </c>
      <c r="G61" s="22"/>
      <c r="H61" s="22"/>
      <c r="I61" s="23"/>
      <c r="J61" s="24" t="e">
        <f t="shared" ref="J61:J64" si="114">ROUND(G61/(ROUND(IF(COUNT(H61,I61)=2, 1.031*EXP(-0.035*(H61+10-I61)), ""), 2)),1)</f>
        <v>#VALUE!</v>
      </c>
      <c r="K61" s="1"/>
      <c r="L61" s="17"/>
      <c r="M61" s="27">
        <v>1</v>
      </c>
      <c r="N61" s="19">
        <v>8</v>
      </c>
      <c r="O61" s="20">
        <f t="shared" ref="O61:O64" si="115">ROUND(IF(COUNT(M61,N61)=2, 1.031*EXP(-0.035*(M61+10-N61)), ""), 2)</f>
        <v>0.93</v>
      </c>
      <c r="P61" s="21" t="e">
        <f t="shared" ref="P61:P64" si="116">2.5*ROUND(((0.98*($L$64*O61))/2.5), 0)</f>
        <v>#VALUE!</v>
      </c>
      <c r="Q61" s="21" t="e">
        <f t="shared" ref="Q61:Q64" si="117">2.5*ROUND(((1.02*($L$64*O61))/2.5), 0)</f>
        <v>#VALUE!</v>
      </c>
      <c r="R61" s="22"/>
      <c r="S61" s="22"/>
      <c r="T61" s="25"/>
      <c r="U61" s="26" t="e">
        <f t="shared" ref="U61:U64" si="118">ROUND(R61/(ROUND(IF(COUNT(S61,T61)=2, 1.031*EXP(-0.035*(S61+10-T61)), ""), 2)),1)</f>
        <v>#VALUE!</v>
      </c>
      <c r="V61" s="1"/>
      <c r="W61" s="17"/>
      <c r="X61" s="27">
        <v>1</v>
      </c>
      <c r="Y61" s="19">
        <v>8</v>
      </c>
      <c r="Z61" s="20">
        <f t="shared" ref="Z61:Z65" si="119">ROUND(IF(COUNT(X61,Y61)=2, 1.031*EXP(-0.035*(X61+10-Y61)), ""), 2)</f>
        <v>0.93</v>
      </c>
      <c r="AA61" s="21" t="e">
        <f>2.5*ROUND(((0.98*($W64*Z61))/2.5), 0)</f>
        <v>#VALUE!</v>
      </c>
      <c r="AB61" s="21" t="e">
        <f>2.5*ROUND(((1.02*($W$64*Z61))/2.5), 0)</f>
        <v>#VALUE!</v>
      </c>
      <c r="AC61" s="22"/>
      <c r="AD61" s="22"/>
      <c r="AE61" s="25"/>
      <c r="AF61" s="26" t="e">
        <f t="shared" ref="AF61:AF64" si="120">ROUND(AC61/(ROUND(IF(COUNT(AD61,AE61)=2, 1.031*EXP(-0.035*(AD61+10-AE61)), ""), 2)),1)</f>
        <v>#VALUE!</v>
      </c>
      <c r="AG61" s="1"/>
      <c r="AH61" s="17"/>
      <c r="AI61" s="27">
        <v>1</v>
      </c>
      <c r="AJ61" s="19">
        <v>8</v>
      </c>
      <c r="AK61" s="20">
        <f t="shared" ref="AK61:AK64" si="121">ROUND(IF(COUNT(AI61,AJ61)=2, 1.031*EXP(-0.035*(AI61+10-AJ61)), ""), 2)</f>
        <v>0.93</v>
      </c>
      <c r="AL61" s="21" t="e">
        <f t="shared" ref="AL61:AL64" si="122">2.5*ROUND(((0.98*($AH$64*AK61))/2.5), 0)</f>
        <v>#VALUE!</v>
      </c>
      <c r="AM61" s="21" t="e">
        <f t="shared" ref="AM61:AM64" si="123">2.5*ROUND(((1.02*($AH$64*AK61))/2.5), 0)</f>
        <v>#VALUE!</v>
      </c>
      <c r="AN61" s="28"/>
      <c r="AO61" s="28"/>
      <c r="AP61" s="29"/>
      <c r="AQ61" s="26" t="e">
        <f t="shared" ref="AQ61:AQ64" si="124">ROUND(AN61/(ROUND(IF(COUNT(AO61,AP61)=2, 1.031*EXP(-0.035*(AO61+10-AP61)), ""), 2)),1)</f>
        <v>#VALUE!</v>
      </c>
      <c r="AR61" s="1"/>
      <c r="AS61" s="17"/>
      <c r="AT61" s="369">
        <v>0.7</v>
      </c>
      <c r="AU61" s="360">
        <v>5</v>
      </c>
      <c r="AV61" s="360" t="s">
        <v>97</v>
      </c>
      <c r="AW61" s="21" t="e">
        <f t="shared" ref="AW61:AW63" si="125">2.5*ROUND(((1*($AS$64*AT61))/2.5), 0)</f>
        <v>#VALUE!</v>
      </c>
      <c r="AX61" s="21"/>
      <c r="AY61" s="22" t="e">
        <f t="shared" ref="AY61:AY63" si="126">AW61</f>
        <v>#VALUE!</v>
      </c>
      <c r="AZ61" s="22">
        <f t="shared" ref="AZ61:AZ63" si="127">AU61</f>
        <v>5</v>
      </c>
      <c r="BA61" s="25"/>
      <c r="BB61" s="26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ht="15.75" customHeight="1" x14ac:dyDescent="0.2">
      <c r="A62" s="30" t="s">
        <v>98</v>
      </c>
      <c r="B62" s="37">
        <v>3</v>
      </c>
      <c r="C62" s="32">
        <v>6</v>
      </c>
      <c r="D62" s="33">
        <f t="shared" si="111"/>
        <v>0.81</v>
      </c>
      <c r="E62" s="21">
        <f t="shared" si="112"/>
        <v>0</v>
      </c>
      <c r="F62" s="21">
        <f t="shared" si="113"/>
        <v>0</v>
      </c>
      <c r="G62" s="34"/>
      <c r="H62" s="34"/>
      <c r="I62" s="35"/>
      <c r="J62" s="24" t="e">
        <f t="shared" si="114"/>
        <v>#VALUE!</v>
      </c>
      <c r="K62" s="1"/>
      <c r="L62" s="30" t="s">
        <v>98</v>
      </c>
      <c r="M62" s="37">
        <v>3</v>
      </c>
      <c r="N62" s="32">
        <v>7</v>
      </c>
      <c r="O62" s="33">
        <f t="shared" si="115"/>
        <v>0.84</v>
      </c>
      <c r="P62" s="21" t="e">
        <f t="shared" si="116"/>
        <v>#VALUE!</v>
      </c>
      <c r="Q62" s="21" t="e">
        <f t="shared" si="117"/>
        <v>#VALUE!</v>
      </c>
      <c r="R62" s="34"/>
      <c r="S62" s="34"/>
      <c r="T62" s="36"/>
      <c r="U62" s="26" t="e">
        <f t="shared" si="118"/>
        <v>#VALUE!</v>
      </c>
      <c r="V62" s="1"/>
      <c r="W62" s="30" t="s">
        <v>98</v>
      </c>
      <c r="X62" s="37">
        <v>3</v>
      </c>
      <c r="Y62" s="32">
        <v>7</v>
      </c>
      <c r="Z62" s="33">
        <f t="shared" si="119"/>
        <v>0.84</v>
      </c>
      <c r="AA62" s="21" t="e">
        <f>2.5*ROUND(((0.98*($W64*Z62))/2.5), 0)</f>
        <v>#VALUE!</v>
      </c>
      <c r="AB62" s="21" t="e">
        <f t="shared" ref="AB61:AB65" si="128">2.5*ROUND(((1.02*($W$64*Z62))/2.5), 0)</f>
        <v>#VALUE!</v>
      </c>
      <c r="AC62" s="34"/>
      <c r="AD62" s="34"/>
      <c r="AE62" s="36"/>
      <c r="AF62" s="26" t="e">
        <f t="shared" si="120"/>
        <v>#VALUE!</v>
      </c>
      <c r="AG62" s="1"/>
      <c r="AH62" s="30" t="s">
        <v>98</v>
      </c>
      <c r="AI62" s="37">
        <v>3</v>
      </c>
      <c r="AJ62" s="32">
        <v>7</v>
      </c>
      <c r="AK62" s="33">
        <f t="shared" si="121"/>
        <v>0.84</v>
      </c>
      <c r="AL62" s="21" t="e">
        <f t="shared" si="122"/>
        <v>#VALUE!</v>
      </c>
      <c r="AM62" s="21" t="e">
        <f t="shared" si="123"/>
        <v>#VALUE!</v>
      </c>
      <c r="AN62" s="38"/>
      <c r="AO62" s="38"/>
      <c r="AP62" s="43"/>
      <c r="AQ62" s="26" t="e">
        <f t="shared" si="124"/>
        <v>#VALUE!</v>
      </c>
      <c r="AR62" s="1"/>
      <c r="AS62" s="92" t="s">
        <v>99</v>
      </c>
      <c r="AT62" s="370">
        <v>0.7</v>
      </c>
      <c r="AU62" s="148">
        <v>5</v>
      </c>
      <c r="AV62" s="360" t="s">
        <v>97</v>
      </c>
      <c r="AW62" s="21" t="e">
        <f t="shared" si="125"/>
        <v>#VALUE!</v>
      </c>
      <c r="AX62" s="21"/>
      <c r="AY62" s="22" t="e">
        <f t="shared" si="126"/>
        <v>#VALUE!</v>
      </c>
      <c r="AZ62" s="22">
        <f t="shared" si="127"/>
        <v>5</v>
      </c>
      <c r="BA62" s="36"/>
      <c r="BB62" s="26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ht="15.75" customHeight="1" x14ac:dyDescent="0.2">
      <c r="A63" s="41" t="s">
        <v>17</v>
      </c>
      <c r="B63" s="37">
        <v>3</v>
      </c>
      <c r="C63" s="32">
        <v>7</v>
      </c>
      <c r="D63" s="33">
        <f t="shared" si="111"/>
        <v>0.84</v>
      </c>
      <c r="E63" s="21">
        <f t="shared" si="112"/>
        <v>0</v>
      </c>
      <c r="F63" s="21">
        <f t="shared" si="113"/>
        <v>0</v>
      </c>
      <c r="G63" s="34"/>
      <c r="H63" s="34"/>
      <c r="I63" s="35"/>
      <c r="J63" s="24" t="e">
        <f t="shared" si="114"/>
        <v>#VALUE!</v>
      </c>
      <c r="K63" s="1"/>
      <c r="L63" s="42" t="s">
        <v>17</v>
      </c>
      <c r="M63" s="37">
        <v>3</v>
      </c>
      <c r="N63" s="32">
        <v>8</v>
      </c>
      <c r="O63" s="33">
        <f t="shared" si="115"/>
        <v>0.87</v>
      </c>
      <c r="P63" s="21" t="e">
        <f t="shared" si="116"/>
        <v>#VALUE!</v>
      </c>
      <c r="Q63" s="21" t="e">
        <f t="shared" si="117"/>
        <v>#VALUE!</v>
      </c>
      <c r="R63" s="22"/>
      <c r="S63" s="22"/>
      <c r="T63" s="25"/>
      <c r="U63" s="26" t="e">
        <f t="shared" si="118"/>
        <v>#VALUE!</v>
      </c>
      <c r="V63" s="1"/>
      <c r="W63" s="42" t="s">
        <v>17</v>
      </c>
      <c r="X63" s="37">
        <v>3</v>
      </c>
      <c r="Y63" s="32">
        <v>8</v>
      </c>
      <c r="Z63" s="33">
        <f t="shared" si="119"/>
        <v>0.87</v>
      </c>
      <c r="AA63" s="21" t="e">
        <f>2.5*ROUND(((0.98*($W64*Z63))/2.5), 0)</f>
        <v>#VALUE!</v>
      </c>
      <c r="AB63" s="21" t="e">
        <f t="shared" si="128"/>
        <v>#VALUE!</v>
      </c>
      <c r="AC63" s="22"/>
      <c r="AD63" s="22"/>
      <c r="AE63" s="25"/>
      <c r="AF63" s="26" t="e">
        <f t="shared" si="120"/>
        <v>#VALUE!</v>
      </c>
      <c r="AG63" s="1"/>
      <c r="AH63" s="42" t="s">
        <v>17</v>
      </c>
      <c r="AI63" s="37">
        <v>3</v>
      </c>
      <c r="AJ63" s="32">
        <v>8</v>
      </c>
      <c r="AK63" s="33">
        <f t="shared" si="121"/>
        <v>0.87</v>
      </c>
      <c r="AL63" s="21" t="e">
        <f t="shared" si="122"/>
        <v>#VALUE!</v>
      </c>
      <c r="AM63" s="21" t="e">
        <f t="shared" si="123"/>
        <v>#VALUE!</v>
      </c>
      <c r="AN63" s="28"/>
      <c r="AO63" s="28"/>
      <c r="AP63" s="29"/>
      <c r="AQ63" s="26" t="e">
        <f t="shared" si="124"/>
        <v>#VALUE!</v>
      </c>
      <c r="AR63" s="1"/>
      <c r="AS63" s="42" t="s">
        <v>17</v>
      </c>
      <c r="AT63" s="370">
        <v>0.7</v>
      </c>
      <c r="AU63" s="148">
        <v>5</v>
      </c>
      <c r="AV63" s="360" t="s">
        <v>97</v>
      </c>
      <c r="AW63" s="21" t="e">
        <f t="shared" si="125"/>
        <v>#VALUE!</v>
      </c>
      <c r="AX63" s="21"/>
      <c r="AY63" s="22" t="e">
        <f t="shared" si="126"/>
        <v>#VALUE!</v>
      </c>
      <c r="AZ63" s="22">
        <f t="shared" si="127"/>
        <v>5</v>
      </c>
      <c r="BA63" s="25"/>
      <c r="BB63" s="26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ht="15.75" customHeight="1" x14ac:dyDescent="0.2">
      <c r="A64" s="153"/>
      <c r="B64" s="46">
        <v>3</v>
      </c>
      <c r="C64" s="32">
        <v>8</v>
      </c>
      <c r="D64" s="33">
        <f t="shared" si="111"/>
        <v>0.87</v>
      </c>
      <c r="E64" s="21">
        <f t="shared" si="112"/>
        <v>0</v>
      </c>
      <c r="F64" s="21">
        <f t="shared" si="113"/>
        <v>0</v>
      </c>
      <c r="G64" s="34"/>
      <c r="H64" s="34"/>
      <c r="I64" s="35"/>
      <c r="J64" s="24" t="e">
        <f t="shared" si="114"/>
        <v>#VALUE!</v>
      </c>
      <c r="K64" s="1"/>
      <c r="L64" s="42" t="e">
        <f>AVERAGE(J61,J63,J64)</f>
        <v>#VALUE!</v>
      </c>
      <c r="M64" s="37">
        <v>3</v>
      </c>
      <c r="N64" s="32">
        <v>9</v>
      </c>
      <c r="O64" s="33">
        <f t="shared" si="115"/>
        <v>0.9</v>
      </c>
      <c r="P64" s="21" t="e">
        <f t="shared" si="116"/>
        <v>#VALUE!</v>
      </c>
      <c r="Q64" s="21" t="e">
        <f t="shared" si="117"/>
        <v>#VALUE!</v>
      </c>
      <c r="R64" s="34"/>
      <c r="S64" s="34"/>
      <c r="T64" s="36"/>
      <c r="U64" s="26" t="e">
        <f t="shared" si="118"/>
        <v>#VALUE!</v>
      </c>
      <c r="V64" s="1"/>
      <c r="W64" s="42" t="e">
        <f>AVERAGE(U61,U63,U64)</f>
        <v>#VALUE!</v>
      </c>
      <c r="X64" s="37">
        <v>3</v>
      </c>
      <c r="Y64" s="32">
        <v>9</v>
      </c>
      <c r="Z64" s="33">
        <f t="shared" si="119"/>
        <v>0.9</v>
      </c>
      <c r="AA64" s="21" t="e">
        <f>2.5*ROUND(((0.98*($W64*Z64))/2.5), 0)</f>
        <v>#VALUE!</v>
      </c>
      <c r="AB64" s="21" t="e">
        <f t="shared" si="128"/>
        <v>#VALUE!</v>
      </c>
      <c r="AC64" s="34"/>
      <c r="AD64" s="34"/>
      <c r="AE64" s="36"/>
      <c r="AF64" s="26" t="e">
        <f t="shared" si="120"/>
        <v>#VALUE!</v>
      </c>
      <c r="AG64" s="1"/>
      <c r="AH64" s="42" t="e">
        <f>AVERAGE(AF61,AF63,AF64)</f>
        <v>#VALUE!</v>
      </c>
      <c r="AI64" s="37">
        <v>3</v>
      </c>
      <c r="AJ64" s="32">
        <v>9</v>
      </c>
      <c r="AK64" s="33">
        <f t="shared" si="121"/>
        <v>0.9</v>
      </c>
      <c r="AL64" s="21" t="e">
        <f t="shared" si="122"/>
        <v>#VALUE!</v>
      </c>
      <c r="AM64" s="21" t="e">
        <f t="shared" si="123"/>
        <v>#VALUE!</v>
      </c>
      <c r="AN64" s="34"/>
      <c r="AO64" s="34"/>
      <c r="AP64" s="52"/>
      <c r="AQ64" s="26" t="e">
        <f t="shared" si="124"/>
        <v>#VALUE!</v>
      </c>
      <c r="AR64" s="1"/>
      <c r="AS64" s="42" t="e">
        <f>AVERAGE(BB6:BB9)</f>
        <v>#VALUE!</v>
      </c>
      <c r="AT64" s="370"/>
      <c r="AU64" s="148"/>
      <c r="AV64" s="360"/>
      <c r="AW64" s="21"/>
      <c r="AX64" s="21"/>
      <c r="AY64" s="34"/>
      <c r="AZ64" s="34"/>
      <c r="BA64" s="36"/>
      <c r="BB64" s="26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ht="15.75" customHeight="1" x14ac:dyDescent="0.2">
      <c r="A65" s="48"/>
      <c r="B65" s="49"/>
      <c r="C65" s="50"/>
      <c r="D65" s="33"/>
      <c r="E65" s="50"/>
      <c r="F65" s="50"/>
      <c r="G65" s="34"/>
      <c r="H65" s="34"/>
      <c r="I65" s="35"/>
      <c r="J65" s="24"/>
      <c r="K65" s="1"/>
      <c r="L65" s="51"/>
      <c r="M65" s="49"/>
      <c r="N65" s="50"/>
      <c r="O65" s="33"/>
      <c r="P65" s="50"/>
      <c r="Q65" s="50"/>
      <c r="R65" s="34"/>
      <c r="S65" s="34"/>
      <c r="T65" s="36"/>
      <c r="U65" s="26"/>
      <c r="V65" s="1"/>
      <c r="W65" s="51"/>
      <c r="X65" s="37">
        <v>3</v>
      </c>
      <c r="Y65" s="32">
        <v>8</v>
      </c>
      <c r="Z65" s="33">
        <f t="shared" si="119"/>
        <v>0.87</v>
      </c>
      <c r="AA65" s="21" t="e">
        <f>2.5*ROUND(((0.98*($W64*Z65))/2.5), 0)</f>
        <v>#VALUE!</v>
      </c>
      <c r="AB65" s="21" t="e">
        <f t="shared" si="128"/>
        <v>#VALUE!</v>
      </c>
      <c r="AC65" s="34"/>
      <c r="AD65" s="34"/>
      <c r="AE65" s="36"/>
      <c r="AF65" s="26"/>
      <c r="AG65" s="1"/>
      <c r="AH65" s="51"/>
      <c r="AI65" s="37"/>
      <c r="AJ65" s="32"/>
      <c r="AK65" s="33"/>
      <c r="AL65" s="21"/>
      <c r="AM65" s="21"/>
      <c r="AN65" s="34"/>
      <c r="AO65" s="34"/>
      <c r="AP65" s="52"/>
      <c r="AQ65" s="26"/>
      <c r="AR65" s="1"/>
      <c r="AS65" s="51"/>
      <c r="AT65" s="370"/>
      <c r="AU65" s="148"/>
      <c r="AV65" s="360"/>
      <c r="AW65" s="21"/>
      <c r="AX65" s="50"/>
      <c r="AY65" s="34"/>
      <c r="AZ65" s="34"/>
      <c r="BA65" s="36"/>
      <c r="BB65" s="26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ht="15.75" customHeight="1" x14ac:dyDescent="0.2">
      <c r="A66" s="53"/>
      <c r="B66" s="49"/>
      <c r="C66" s="50"/>
      <c r="D66" s="33"/>
      <c r="E66" s="50"/>
      <c r="F66" s="50"/>
      <c r="G66" s="34"/>
      <c r="H66" s="34"/>
      <c r="I66" s="35"/>
      <c r="J66" s="24"/>
      <c r="K66" s="1"/>
      <c r="L66" s="53"/>
      <c r="M66" s="49"/>
      <c r="N66" s="50"/>
      <c r="O66" s="33"/>
      <c r="P66" s="50"/>
      <c r="Q66" s="50"/>
      <c r="R66" s="34"/>
      <c r="S66" s="34"/>
      <c r="T66" s="36"/>
      <c r="U66" s="26"/>
      <c r="V66" s="1"/>
      <c r="W66" s="53"/>
      <c r="X66" s="49"/>
      <c r="Y66" s="50"/>
      <c r="Z66" s="33"/>
      <c r="AA66" s="50"/>
      <c r="AB66" s="50"/>
      <c r="AC66" s="34"/>
      <c r="AD66" s="34"/>
      <c r="AE66" s="36"/>
      <c r="AF66" s="26"/>
      <c r="AG66" s="1"/>
      <c r="AH66" s="53"/>
      <c r="AI66" s="49"/>
      <c r="AJ66" s="50"/>
      <c r="AK66" s="33"/>
      <c r="AL66" s="50"/>
      <c r="AM66" s="50"/>
      <c r="AN66" s="34"/>
      <c r="AO66" s="34"/>
      <c r="AP66" s="52"/>
      <c r="AQ66" s="26"/>
      <c r="AR66" s="1"/>
      <c r="AS66" s="53"/>
      <c r="AT66" s="370"/>
      <c r="AU66" s="148"/>
      <c r="AV66" s="360"/>
      <c r="AW66" s="21"/>
      <c r="AX66" s="50"/>
      <c r="AY66" s="34"/>
      <c r="AZ66" s="34"/>
      <c r="BA66" s="36"/>
      <c r="BB66" s="26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.75" customHeight="1" x14ac:dyDescent="0.2">
      <c r="A67" s="54"/>
      <c r="B67" s="49"/>
      <c r="C67" s="50"/>
      <c r="D67" s="33"/>
      <c r="E67" s="55"/>
      <c r="F67" s="55"/>
      <c r="G67" s="34"/>
      <c r="H67" s="34"/>
      <c r="I67" s="35"/>
      <c r="J67" s="24"/>
      <c r="K67" s="1"/>
      <c r="L67" s="54"/>
      <c r="M67" s="49"/>
      <c r="N67" s="50"/>
      <c r="O67" s="33"/>
      <c r="P67" s="55"/>
      <c r="Q67" s="55"/>
      <c r="R67" s="56"/>
      <c r="S67" s="56"/>
      <c r="T67" s="57"/>
      <c r="U67" s="26"/>
      <c r="V67" s="1"/>
      <c r="W67" s="54"/>
      <c r="X67" s="49"/>
      <c r="Y67" s="50"/>
      <c r="Z67" s="33"/>
      <c r="AA67" s="55"/>
      <c r="AB67" s="55"/>
      <c r="AC67" s="56"/>
      <c r="AD67" s="56"/>
      <c r="AE67" s="57"/>
      <c r="AF67" s="26"/>
      <c r="AG67" s="1"/>
      <c r="AH67" s="54"/>
      <c r="AI67" s="49"/>
      <c r="AJ67" s="50"/>
      <c r="AK67" s="33"/>
      <c r="AL67" s="55"/>
      <c r="AM67" s="55"/>
      <c r="AN67" s="56"/>
      <c r="AO67" s="56"/>
      <c r="AP67" s="58"/>
      <c r="AQ67" s="26"/>
      <c r="AR67" s="1"/>
      <c r="AS67" s="54"/>
      <c r="AT67" s="371"/>
      <c r="AU67" s="372"/>
      <c r="AV67" s="373"/>
      <c r="AW67" s="81"/>
      <c r="AX67" s="55"/>
      <c r="AY67" s="137"/>
      <c r="AZ67" s="137"/>
      <c r="BA67" s="57"/>
      <c r="BB67" s="26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ht="15.75" customHeight="1" x14ac:dyDescent="0.2">
      <c r="A68" s="59"/>
      <c r="B68" s="60">
        <v>1</v>
      </c>
      <c r="C68" s="61">
        <v>7</v>
      </c>
      <c r="D68" s="62">
        <f t="shared" ref="D68:D71" si="129">ROUND(IF(COUNT(B68,C68)=2, 1.031*EXP(-0.035*(B68+10-C68)), ""), 2)</f>
        <v>0.9</v>
      </c>
      <c r="E68" s="63">
        <f t="shared" ref="E68:E71" si="130">2.5*ROUND(((0.98*($A$71*D68))/2.5), 0)</f>
        <v>0</v>
      </c>
      <c r="F68" s="63">
        <f t="shared" ref="F68:F71" si="131">2.5*ROUND(((1.02*($A$71*D68))/2.5), 0)</f>
        <v>0</v>
      </c>
      <c r="G68" s="64"/>
      <c r="H68" s="65"/>
      <c r="I68" s="66"/>
      <c r="J68" s="24" t="e">
        <f t="shared" ref="J68:J71" si="132">ROUND(G68/(ROUND(IF(COUNT(H68,I68)=2, 1.031*EXP(-0.035*(H68+10-I68)), ""), 2)),1)</f>
        <v>#VALUE!</v>
      </c>
      <c r="K68" s="1"/>
      <c r="L68" s="59"/>
      <c r="M68" s="60">
        <v>1</v>
      </c>
      <c r="N68" s="61">
        <v>8</v>
      </c>
      <c r="O68" s="62">
        <f t="shared" ref="O68:O72" si="133">ROUND(IF(COUNT(M68,N68)=2, 1.031*EXP(-0.035*(M68+10-N68)), ""), 2)</f>
        <v>0.93</v>
      </c>
      <c r="P68" s="63" t="e">
        <f t="shared" ref="P68:P72" si="134">2.5*ROUND(((0.98*($L$71*O68))/2.5), 0)</f>
        <v>#VALUE!</v>
      </c>
      <c r="Q68" s="63" t="e">
        <f t="shared" ref="Q68:Q72" si="135">2.5*ROUND(((1.02*($L$71*O68))/2.5), 0)</f>
        <v>#VALUE!</v>
      </c>
      <c r="R68" s="154"/>
      <c r="S68" s="154"/>
      <c r="T68" s="155"/>
      <c r="U68" s="24" t="e">
        <f t="shared" ref="U68:U72" si="136">ROUND(R68/(ROUND(IF(COUNT(S68,T68)=2, 1.031*EXP(-0.035*(S68+10-T68)), ""), 2)),1)</f>
        <v>#VALUE!</v>
      </c>
      <c r="V68" s="1"/>
      <c r="W68" s="59"/>
      <c r="X68" s="60">
        <v>1</v>
      </c>
      <c r="Y68" s="61">
        <v>8</v>
      </c>
      <c r="Z68" s="62">
        <f t="shared" ref="Z68:Z72" si="137">ROUND(IF(COUNT(X68,Y68)=2, 1.031*EXP(-0.035*(X68+10-Y68)), ""), 2)</f>
        <v>0.93</v>
      </c>
      <c r="AA68" s="63" t="e">
        <f t="shared" ref="AA68:AA72" si="138">2.5*ROUND(((0.98*($W$71*Z68))/2.5), 0)</f>
        <v>#VALUE!</v>
      </c>
      <c r="AB68" s="63" t="e">
        <f t="shared" ref="AB68:AB72" si="139">2.5*ROUND(((1.02*($W$71*Z68))/2.5), 0)</f>
        <v>#VALUE!</v>
      </c>
      <c r="AC68" s="154"/>
      <c r="AD68" s="154"/>
      <c r="AE68" s="155"/>
      <c r="AF68" s="24" t="e">
        <f t="shared" ref="AF68:AF72" si="140">ROUND(AC68/(ROUND(IF(COUNT(AD68,AE68)=2, 1.031*EXP(-0.035*(AD68+10-AE68)), ""), 2)),1)</f>
        <v>#VALUE!</v>
      </c>
      <c r="AG68" s="1"/>
      <c r="AH68" s="59"/>
      <c r="AI68" s="60">
        <v>1</v>
      </c>
      <c r="AJ68" s="61">
        <v>8</v>
      </c>
      <c r="AK68" s="62">
        <f t="shared" ref="AK68:AK71" si="141">ROUND(IF(COUNT(AI68,AJ68)=2, 1.031*EXP(-0.035*(AI68+10-AJ68)), ""), 2)</f>
        <v>0.93</v>
      </c>
      <c r="AL68" s="63" t="e">
        <f t="shared" ref="AL68:AL71" si="142">2.5*ROUND(((0.98*($AH$71*AK68))/2.5), 0)</f>
        <v>#VALUE!</v>
      </c>
      <c r="AM68" s="63" t="e">
        <f t="shared" ref="AM68:AM71" si="143">2.5*ROUND(((1.02*($AH$71*AK68))/2.5), 0)</f>
        <v>#VALUE!</v>
      </c>
      <c r="AN68" s="154"/>
      <c r="AO68" s="154"/>
      <c r="AP68" s="156"/>
      <c r="AQ68" s="24" t="e">
        <f t="shared" ref="AQ68:AQ71" si="144">ROUND(AN68/(ROUND(IF(COUNT(AO68,AP68)=2, 1.031*EXP(-0.035*(AO68+10-AP68)), ""), 2)),1)</f>
        <v>#VALUE!</v>
      </c>
      <c r="AR68" s="1"/>
      <c r="AS68" s="59"/>
      <c r="AT68" s="374">
        <v>0.75</v>
      </c>
      <c r="AU68" s="142">
        <v>4</v>
      </c>
      <c r="AV68" s="142" t="s">
        <v>97</v>
      </c>
      <c r="AW68" s="110" t="e">
        <f t="shared" ref="AW68:AW71" si="145">2.5*ROUND(((1*($AS$71*AT68))/2.5), 0)</f>
        <v>#VALUE!</v>
      </c>
      <c r="AX68" s="63"/>
      <c r="AY68" s="65" t="e">
        <f t="shared" ref="AY68:AY71" si="146">AW68</f>
        <v>#VALUE!</v>
      </c>
      <c r="AZ68" s="65">
        <f t="shared" ref="AZ68:AZ71" si="147">AU68</f>
        <v>4</v>
      </c>
      <c r="BA68" s="155"/>
      <c r="BB68" s="24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ht="15.75" customHeight="1" x14ac:dyDescent="0.2">
      <c r="A69" s="30" t="s">
        <v>94</v>
      </c>
      <c r="B69" s="37">
        <v>3</v>
      </c>
      <c r="C69" s="32">
        <v>7</v>
      </c>
      <c r="D69" s="71">
        <f t="shared" si="129"/>
        <v>0.84</v>
      </c>
      <c r="E69" s="72">
        <f t="shared" si="130"/>
        <v>0</v>
      </c>
      <c r="F69" s="72">
        <f t="shared" si="131"/>
        <v>0</v>
      </c>
      <c r="G69" s="73"/>
      <c r="H69" s="34"/>
      <c r="I69" s="35"/>
      <c r="J69" s="24" t="e">
        <f t="shared" si="132"/>
        <v>#VALUE!</v>
      </c>
      <c r="K69" s="1"/>
      <c r="L69" s="30" t="s">
        <v>94</v>
      </c>
      <c r="M69" s="37">
        <v>3</v>
      </c>
      <c r="N69" s="32">
        <v>7</v>
      </c>
      <c r="O69" s="71">
        <f t="shared" si="133"/>
        <v>0.84</v>
      </c>
      <c r="P69" s="72" t="e">
        <f t="shared" si="134"/>
        <v>#VALUE!</v>
      </c>
      <c r="Q69" s="72" t="e">
        <f t="shared" si="135"/>
        <v>#VALUE!</v>
      </c>
      <c r="R69" s="73"/>
      <c r="S69" s="34"/>
      <c r="T69" s="35"/>
      <c r="U69" s="24" t="e">
        <f t="shared" si="136"/>
        <v>#VALUE!</v>
      </c>
      <c r="V69" s="1"/>
      <c r="W69" s="30" t="s">
        <v>94</v>
      </c>
      <c r="X69" s="37">
        <v>3</v>
      </c>
      <c r="Y69" s="32">
        <v>7</v>
      </c>
      <c r="Z69" s="71">
        <f t="shared" si="137"/>
        <v>0.84</v>
      </c>
      <c r="AA69" s="72" t="e">
        <f t="shared" si="138"/>
        <v>#VALUE!</v>
      </c>
      <c r="AB69" s="72" t="e">
        <f t="shared" si="139"/>
        <v>#VALUE!</v>
      </c>
      <c r="AC69" s="73"/>
      <c r="AD69" s="34"/>
      <c r="AE69" s="35"/>
      <c r="AF69" s="24" t="e">
        <f t="shared" si="140"/>
        <v>#VALUE!</v>
      </c>
      <c r="AG69" s="1"/>
      <c r="AH69" s="30" t="s">
        <v>94</v>
      </c>
      <c r="AI69" s="37">
        <v>3</v>
      </c>
      <c r="AJ69" s="32">
        <v>7</v>
      </c>
      <c r="AK69" s="71">
        <f t="shared" si="141"/>
        <v>0.84</v>
      </c>
      <c r="AL69" s="72" t="e">
        <f t="shared" si="142"/>
        <v>#VALUE!</v>
      </c>
      <c r="AM69" s="72" t="e">
        <f t="shared" si="143"/>
        <v>#VALUE!</v>
      </c>
      <c r="AN69" s="73"/>
      <c r="AO69" s="34"/>
      <c r="AP69" s="158"/>
      <c r="AQ69" s="24" t="e">
        <f t="shared" si="144"/>
        <v>#VALUE!</v>
      </c>
      <c r="AR69" s="1"/>
      <c r="AS69" s="92" t="s">
        <v>100</v>
      </c>
      <c r="AT69" s="370">
        <v>0.75</v>
      </c>
      <c r="AU69" s="148">
        <v>4</v>
      </c>
      <c r="AV69" s="360" t="s">
        <v>97</v>
      </c>
      <c r="AW69" s="21" t="e">
        <f t="shared" si="145"/>
        <v>#VALUE!</v>
      </c>
      <c r="AX69" s="72"/>
      <c r="AY69" s="22" t="e">
        <f t="shared" si="146"/>
        <v>#VALUE!</v>
      </c>
      <c r="AZ69" s="22">
        <f t="shared" si="147"/>
        <v>4</v>
      </c>
      <c r="BA69" s="35"/>
      <c r="BB69" s="24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ht="15.75" customHeight="1" x14ac:dyDescent="0.2">
      <c r="A70" s="41" t="s">
        <v>17</v>
      </c>
      <c r="B70" s="37">
        <v>3</v>
      </c>
      <c r="C70" s="32">
        <v>8</v>
      </c>
      <c r="D70" s="71">
        <f t="shared" si="129"/>
        <v>0.87</v>
      </c>
      <c r="E70" s="72">
        <f t="shared" si="130"/>
        <v>0</v>
      </c>
      <c r="F70" s="72">
        <f t="shared" si="131"/>
        <v>0</v>
      </c>
      <c r="G70" s="73"/>
      <c r="H70" s="34"/>
      <c r="I70" s="35"/>
      <c r="J70" s="24" t="e">
        <f t="shared" si="132"/>
        <v>#VALUE!</v>
      </c>
      <c r="K70" s="1"/>
      <c r="L70" s="42" t="s">
        <v>17</v>
      </c>
      <c r="M70" s="37">
        <v>3</v>
      </c>
      <c r="N70" s="32">
        <v>8</v>
      </c>
      <c r="O70" s="71">
        <f t="shared" si="133"/>
        <v>0.87</v>
      </c>
      <c r="P70" s="72" t="e">
        <f t="shared" si="134"/>
        <v>#VALUE!</v>
      </c>
      <c r="Q70" s="72" t="e">
        <f t="shared" si="135"/>
        <v>#VALUE!</v>
      </c>
      <c r="R70" s="73"/>
      <c r="S70" s="34"/>
      <c r="T70" s="35"/>
      <c r="U70" s="24" t="e">
        <f t="shared" si="136"/>
        <v>#VALUE!</v>
      </c>
      <c r="V70" s="1"/>
      <c r="W70" s="42" t="s">
        <v>17</v>
      </c>
      <c r="X70" s="37">
        <v>3</v>
      </c>
      <c r="Y70" s="32">
        <v>8</v>
      </c>
      <c r="Z70" s="71">
        <f t="shared" si="137"/>
        <v>0.87</v>
      </c>
      <c r="AA70" s="72" t="e">
        <f t="shared" si="138"/>
        <v>#VALUE!</v>
      </c>
      <c r="AB70" s="72" t="e">
        <f t="shared" si="139"/>
        <v>#VALUE!</v>
      </c>
      <c r="AC70" s="73"/>
      <c r="AD70" s="34"/>
      <c r="AE70" s="35"/>
      <c r="AF70" s="24" t="e">
        <f t="shared" si="140"/>
        <v>#VALUE!</v>
      </c>
      <c r="AG70" s="1"/>
      <c r="AH70" s="42" t="s">
        <v>17</v>
      </c>
      <c r="AI70" s="37">
        <v>3</v>
      </c>
      <c r="AJ70" s="32">
        <v>8</v>
      </c>
      <c r="AK70" s="71">
        <f t="shared" si="141"/>
        <v>0.87</v>
      </c>
      <c r="AL70" s="72" t="e">
        <f t="shared" si="142"/>
        <v>#VALUE!</v>
      </c>
      <c r="AM70" s="72" t="e">
        <f t="shared" si="143"/>
        <v>#VALUE!</v>
      </c>
      <c r="AN70" s="73"/>
      <c r="AO70" s="34"/>
      <c r="AP70" s="158"/>
      <c r="AQ70" s="24" t="e">
        <f t="shared" si="144"/>
        <v>#VALUE!</v>
      </c>
      <c r="AR70" s="1"/>
      <c r="AS70" s="42" t="s">
        <v>17</v>
      </c>
      <c r="AT70" s="370">
        <v>0.75</v>
      </c>
      <c r="AU70" s="148">
        <v>4</v>
      </c>
      <c r="AV70" s="360" t="s">
        <v>97</v>
      </c>
      <c r="AW70" s="21" t="e">
        <f t="shared" si="145"/>
        <v>#VALUE!</v>
      </c>
      <c r="AX70" s="72"/>
      <c r="AY70" s="22" t="e">
        <f t="shared" si="146"/>
        <v>#VALUE!</v>
      </c>
      <c r="AZ70" s="22">
        <f t="shared" si="147"/>
        <v>4</v>
      </c>
      <c r="BA70" s="35"/>
      <c r="BB70" s="24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ht="15.75" customHeight="1" x14ac:dyDescent="0.2">
      <c r="A71" s="153"/>
      <c r="B71" s="46">
        <v>3</v>
      </c>
      <c r="C71" s="32">
        <v>8</v>
      </c>
      <c r="D71" s="71">
        <f t="shared" si="129"/>
        <v>0.87</v>
      </c>
      <c r="E71" s="72">
        <f t="shared" si="130"/>
        <v>0</v>
      </c>
      <c r="F71" s="72">
        <f t="shared" si="131"/>
        <v>0</v>
      </c>
      <c r="G71" s="73"/>
      <c r="H71" s="34"/>
      <c r="I71" s="35"/>
      <c r="J71" s="24" t="e">
        <f t="shared" si="132"/>
        <v>#VALUE!</v>
      </c>
      <c r="K71" s="1"/>
      <c r="L71" s="42" t="e">
        <f>AVERAGE(J68,J70,J71)</f>
        <v>#VALUE!</v>
      </c>
      <c r="M71" s="37">
        <v>3</v>
      </c>
      <c r="N71" s="32">
        <v>9</v>
      </c>
      <c r="O71" s="71">
        <f t="shared" si="133"/>
        <v>0.9</v>
      </c>
      <c r="P71" s="72" t="e">
        <f t="shared" si="134"/>
        <v>#VALUE!</v>
      </c>
      <c r="Q71" s="72" t="e">
        <f t="shared" si="135"/>
        <v>#VALUE!</v>
      </c>
      <c r="R71" s="73"/>
      <c r="S71" s="34"/>
      <c r="T71" s="35"/>
      <c r="U71" s="24" t="e">
        <f t="shared" si="136"/>
        <v>#VALUE!</v>
      </c>
      <c r="V71" s="1"/>
      <c r="W71" s="42" t="e">
        <f>AVERAGE(U68,U70,U71)</f>
        <v>#VALUE!</v>
      </c>
      <c r="X71" s="37">
        <v>3</v>
      </c>
      <c r="Y71" s="32">
        <v>9</v>
      </c>
      <c r="Z71" s="71">
        <f t="shared" si="137"/>
        <v>0.9</v>
      </c>
      <c r="AA71" s="72" t="e">
        <f t="shared" si="138"/>
        <v>#VALUE!</v>
      </c>
      <c r="AB71" s="72" t="e">
        <f t="shared" si="139"/>
        <v>#VALUE!</v>
      </c>
      <c r="AC71" s="73"/>
      <c r="AD71" s="34"/>
      <c r="AE71" s="35"/>
      <c r="AF71" s="24" t="e">
        <f t="shared" si="140"/>
        <v>#VALUE!</v>
      </c>
      <c r="AG71" s="1"/>
      <c r="AH71" s="42" t="e">
        <f>AVERAGE(AF68,AF70,AF71)</f>
        <v>#VALUE!</v>
      </c>
      <c r="AI71" s="37">
        <v>3</v>
      </c>
      <c r="AJ71" s="32">
        <v>9</v>
      </c>
      <c r="AK71" s="71">
        <f t="shared" si="141"/>
        <v>0.9</v>
      </c>
      <c r="AL71" s="72" t="e">
        <f t="shared" si="142"/>
        <v>#VALUE!</v>
      </c>
      <c r="AM71" s="72" t="e">
        <f t="shared" si="143"/>
        <v>#VALUE!</v>
      </c>
      <c r="AN71" s="73"/>
      <c r="AO71" s="34"/>
      <c r="AP71" s="158"/>
      <c r="AQ71" s="24" t="e">
        <f t="shared" si="144"/>
        <v>#VALUE!</v>
      </c>
      <c r="AR71" s="1"/>
      <c r="AS71" s="42" t="e">
        <f>AVERAGE(BB13:BB15)</f>
        <v>#VALUE!</v>
      </c>
      <c r="AT71" s="370">
        <v>0.75</v>
      </c>
      <c r="AU71" s="148">
        <v>4</v>
      </c>
      <c r="AV71" s="360" t="s">
        <v>97</v>
      </c>
      <c r="AW71" s="21" t="e">
        <f t="shared" si="145"/>
        <v>#VALUE!</v>
      </c>
      <c r="AX71" s="72"/>
      <c r="AY71" s="22" t="e">
        <f t="shared" si="146"/>
        <v>#VALUE!</v>
      </c>
      <c r="AZ71" s="22">
        <f t="shared" si="147"/>
        <v>4</v>
      </c>
      <c r="BA71" s="35"/>
      <c r="BB71" s="24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ht="15.75" customHeight="1" x14ac:dyDescent="0.2">
      <c r="A72" s="131"/>
      <c r="B72" s="49"/>
      <c r="C72" s="50"/>
      <c r="D72" s="33"/>
      <c r="E72" s="21"/>
      <c r="F72" s="21"/>
      <c r="G72" s="34"/>
      <c r="H72" s="34"/>
      <c r="I72" s="35"/>
      <c r="J72" s="24"/>
      <c r="K72" s="1"/>
      <c r="L72" s="53"/>
      <c r="M72" s="37">
        <v>3</v>
      </c>
      <c r="N72" s="32">
        <v>8</v>
      </c>
      <c r="O72" s="71">
        <f t="shared" si="133"/>
        <v>0.87</v>
      </c>
      <c r="P72" s="72" t="e">
        <f t="shared" si="134"/>
        <v>#VALUE!</v>
      </c>
      <c r="Q72" s="72" t="e">
        <f t="shared" si="135"/>
        <v>#VALUE!</v>
      </c>
      <c r="R72" s="73"/>
      <c r="S72" s="34"/>
      <c r="T72" s="35"/>
      <c r="U72" s="24" t="e">
        <f t="shared" si="136"/>
        <v>#VALUE!</v>
      </c>
      <c r="V72" s="1"/>
      <c r="W72" s="53"/>
      <c r="X72" s="37">
        <v>3</v>
      </c>
      <c r="Y72" s="32">
        <v>8</v>
      </c>
      <c r="Z72" s="71">
        <f t="shared" si="137"/>
        <v>0.87</v>
      </c>
      <c r="AA72" s="72" t="e">
        <f t="shared" si="138"/>
        <v>#VALUE!</v>
      </c>
      <c r="AB72" s="72" t="e">
        <f t="shared" si="139"/>
        <v>#VALUE!</v>
      </c>
      <c r="AC72" s="73"/>
      <c r="AD72" s="34"/>
      <c r="AE72" s="35"/>
      <c r="AF72" s="24" t="e">
        <f t="shared" si="140"/>
        <v>#VALUE!</v>
      </c>
      <c r="AG72" s="1"/>
      <c r="AH72" s="53"/>
      <c r="AI72" s="37"/>
      <c r="AJ72" s="32"/>
      <c r="AK72" s="33"/>
      <c r="AL72" s="21"/>
      <c r="AM72" s="21"/>
      <c r="AN72" s="73"/>
      <c r="AO72" s="34"/>
      <c r="AP72" s="158"/>
      <c r="AQ72" s="24"/>
      <c r="AR72" s="1"/>
      <c r="AS72" s="53"/>
      <c r="AT72" s="375"/>
      <c r="AU72" s="50"/>
      <c r="AV72" s="33"/>
      <c r="AW72" s="21"/>
      <c r="AX72" s="21"/>
      <c r="AY72" s="73"/>
      <c r="AZ72" s="34"/>
      <c r="BA72" s="35"/>
      <c r="BB72" s="24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ht="15.75" customHeight="1" x14ac:dyDescent="0.2">
      <c r="A73" s="51"/>
      <c r="B73" s="49"/>
      <c r="C73" s="50"/>
      <c r="D73" s="33"/>
      <c r="E73" s="55"/>
      <c r="F73" s="55"/>
      <c r="G73" s="34"/>
      <c r="H73" s="34"/>
      <c r="I73" s="35"/>
      <c r="J73" s="24"/>
      <c r="K73" s="1"/>
      <c r="L73" s="51"/>
      <c r="M73" s="49"/>
      <c r="N73" s="50"/>
      <c r="O73" s="33"/>
      <c r="P73" s="55"/>
      <c r="Q73" s="55"/>
      <c r="R73" s="34"/>
      <c r="S73" s="34"/>
      <c r="T73" s="35"/>
      <c r="U73" s="24"/>
      <c r="V73" s="1"/>
      <c r="W73" s="51"/>
      <c r="X73" s="49"/>
      <c r="Y73" s="50"/>
      <c r="Z73" s="33"/>
      <c r="AA73" s="55"/>
      <c r="AB73" s="55"/>
      <c r="AC73" s="34"/>
      <c r="AD73" s="34"/>
      <c r="AE73" s="35"/>
      <c r="AF73" s="24"/>
      <c r="AG73" s="1"/>
      <c r="AH73" s="51"/>
      <c r="AI73" s="49"/>
      <c r="AJ73" s="50"/>
      <c r="AK73" s="33"/>
      <c r="AL73" s="55"/>
      <c r="AM73" s="55"/>
      <c r="AN73" s="34"/>
      <c r="AO73" s="34"/>
      <c r="AP73" s="158"/>
      <c r="AQ73" s="24"/>
      <c r="AR73" s="1"/>
      <c r="AS73" s="51"/>
      <c r="AT73" s="376"/>
      <c r="AU73" s="55"/>
      <c r="AV73" s="362"/>
      <c r="AW73" s="55"/>
      <c r="AX73" s="55"/>
      <c r="AY73" s="137"/>
      <c r="AZ73" s="137"/>
      <c r="BA73" s="35"/>
      <c r="BB73" s="24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ht="15.75" customHeight="1" x14ac:dyDescent="0.2">
      <c r="A74" s="59"/>
      <c r="B74" s="60">
        <v>8</v>
      </c>
      <c r="C74" s="61">
        <v>6</v>
      </c>
      <c r="D74" s="62">
        <f t="shared" ref="D74:D76" si="148">ROUND(IF(COUNT(B74,C74)=2, 1.031*EXP(-0.035*(B74+10-C74)), ""), 2)</f>
        <v>0.68</v>
      </c>
      <c r="E74" s="63">
        <f t="shared" ref="E74:E76" si="149">2.5*ROUND(((0.98*($A$77*D74))/2.5), 0)</f>
        <v>0</v>
      </c>
      <c r="F74" s="63">
        <f t="shared" ref="F74:F76" si="150">2.5*ROUND(((1.02*($A$77*D74))/2.5), 0)</f>
        <v>0</v>
      </c>
      <c r="G74" s="64"/>
      <c r="H74" s="65"/>
      <c r="I74" s="66"/>
      <c r="J74" s="24" t="e">
        <f t="shared" ref="J74:J76" si="151">ROUND(G74/(ROUND(IF(COUNT(H74,I74)=2, 1.031*EXP(-0.035*(H74+10-I74)), ""), 2)),1)</f>
        <v>#VALUE!</v>
      </c>
      <c r="K74" s="1"/>
      <c r="L74" s="59"/>
      <c r="M74" s="60">
        <v>8</v>
      </c>
      <c r="N74" s="61">
        <v>6</v>
      </c>
      <c r="O74" s="62">
        <f t="shared" ref="O74:O77" si="152">ROUND(IF(COUNT(M74,N74)=2, 1.031*EXP(-0.035*(M74+10-N74)), ""), 2)</f>
        <v>0.68</v>
      </c>
      <c r="P74" s="63" t="e">
        <f t="shared" ref="P74:P77" si="153">2.5*ROUND(((0.98*($L$77*O74))/2.5), 0)</f>
        <v>#VALUE!</v>
      </c>
      <c r="Q74" s="63" t="e">
        <f t="shared" ref="Q74:Q77" si="154">2.5*ROUND(((1.02*($L$77*O74))/2.5), 0)</f>
        <v>#VALUE!</v>
      </c>
      <c r="R74" s="64"/>
      <c r="S74" s="65"/>
      <c r="T74" s="66"/>
      <c r="U74" s="24" t="e">
        <f t="shared" ref="U74:U77" si="155">ROUND(R74/(ROUND(IF(COUNT(S74,T74)=2, 1.031*EXP(-0.035*(S74+10-T74)), ""), 2)),1)</f>
        <v>#VALUE!</v>
      </c>
      <c r="V74" s="1"/>
      <c r="W74" s="59"/>
      <c r="X74" s="60">
        <v>8</v>
      </c>
      <c r="Y74" s="61">
        <v>6</v>
      </c>
      <c r="Z74" s="62">
        <f t="shared" ref="Z74:Z77" si="156">ROUND(IF(COUNT(X74,Y74)=2, 1.031*EXP(-0.035*(X74+10-Y74)), ""), 2)</f>
        <v>0.68</v>
      </c>
      <c r="AA74" s="63" t="e">
        <f t="shared" ref="AA74:AA77" si="157">2.5*ROUND(((0.98*($W$77*Z74))/2.5), 0)</f>
        <v>#VALUE!</v>
      </c>
      <c r="AB74" s="63" t="e">
        <f t="shared" ref="AB74:AB77" si="158">2.5*ROUND(((1.02*($W$77*Z74))/2.5), 0)</f>
        <v>#VALUE!</v>
      </c>
      <c r="AC74" s="64"/>
      <c r="AD74" s="65"/>
      <c r="AE74" s="66"/>
      <c r="AF74" s="24" t="e">
        <f t="shared" ref="AF74:AF77" si="159">ROUND(AC74/(ROUND(IF(COUNT(AD74,AE74)=2, 1.031*EXP(-0.035*(AD74+10-AE74)), ""), 2)),1)</f>
        <v>#VALUE!</v>
      </c>
      <c r="AG74" s="1"/>
      <c r="AH74" s="59"/>
      <c r="AI74" s="60">
        <v>8</v>
      </c>
      <c r="AJ74" s="61">
        <v>6</v>
      </c>
      <c r="AK74" s="62">
        <f t="shared" ref="AK74:AK77" si="160">ROUND(IF(COUNT(AI74,AJ74)=2, 1.031*EXP(-0.035*(AI74+10-AJ74)), ""), 2)</f>
        <v>0.68</v>
      </c>
      <c r="AL74" s="63" t="e">
        <f t="shared" ref="AL74:AL77" si="161">2.5*ROUND(((0.98*($AH$77*AK74))/2.5), 0)</f>
        <v>#VALUE!</v>
      </c>
      <c r="AM74" s="63" t="e">
        <f t="shared" ref="AM74:AM77" si="162">2.5*ROUND(((1.02*($AH$77*AK74))/2.5), 0)</f>
        <v>#VALUE!</v>
      </c>
      <c r="AN74" s="159"/>
      <c r="AO74" s="68"/>
      <c r="AP74" s="69"/>
      <c r="AQ74" s="24" t="e">
        <f t="shared" ref="AQ74:AQ77" si="163">ROUND(AN74/(ROUND(IF(COUNT(AO74,AP74)=2, 1.031*EXP(-0.035*(AO74+10-AP74)), ""), 2)),1)</f>
        <v>#VALUE!</v>
      </c>
      <c r="AR74" s="1"/>
      <c r="AS74" s="59"/>
      <c r="AT74" s="374">
        <v>0.7</v>
      </c>
      <c r="AU74" s="142">
        <v>5</v>
      </c>
      <c r="AV74" s="142" t="s">
        <v>97</v>
      </c>
      <c r="AW74" s="110" t="e">
        <f t="shared" ref="AW74:AW75" si="164">2.5*ROUND(((1*($AS$77*AT74))/2.5), 0)</f>
        <v>#VALUE!</v>
      </c>
      <c r="AX74" s="63"/>
      <c r="AY74" s="65" t="e">
        <f t="shared" ref="AY74:AY75" si="165">AW74</f>
        <v>#VALUE!</v>
      </c>
      <c r="AZ74" s="65">
        <f t="shared" ref="AZ74:AZ75" si="166">AU74</f>
        <v>5</v>
      </c>
      <c r="BA74" s="66"/>
      <c r="BB74" s="24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ht="15.75" customHeight="1" x14ac:dyDescent="0.2">
      <c r="A75" s="30" t="s">
        <v>101</v>
      </c>
      <c r="B75" s="37">
        <v>8</v>
      </c>
      <c r="C75" s="32">
        <v>7</v>
      </c>
      <c r="D75" s="71">
        <f t="shared" si="148"/>
        <v>0.7</v>
      </c>
      <c r="E75" s="72">
        <f t="shared" si="149"/>
        <v>0</v>
      </c>
      <c r="F75" s="72">
        <f t="shared" si="150"/>
        <v>0</v>
      </c>
      <c r="G75" s="73"/>
      <c r="H75" s="34"/>
      <c r="I75" s="35"/>
      <c r="J75" s="24" t="e">
        <f t="shared" si="151"/>
        <v>#VALUE!</v>
      </c>
      <c r="K75" s="1"/>
      <c r="L75" s="30" t="s">
        <v>101</v>
      </c>
      <c r="M75" s="37">
        <v>8</v>
      </c>
      <c r="N75" s="32">
        <v>7</v>
      </c>
      <c r="O75" s="71">
        <f t="shared" si="152"/>
        <v>0.7</v>
      </c>
      <c r="P75" s="72" t="e">
        <f t="shared" si="153"/>
        <v>#VALUE!</v>
      </c>
      <c r="Q75" s="72" t="e">
        <f t="shared" si="154"/>
        <v>#VALUE!</v>
      </c>
      <c r="R75" s="73"/>
      <c r="S75" s="34"/>
      <c r="T75" s="35"/>
      <c r="U75" s="24" t="e">
        <f t="shared" si="155"/>
        <v>#VALUE!</v>
      </c>
      <c r="V75" s="1"/>
      <c r="W75" s="30" t="s">
        <v>101</v>
      </c>
      <c r="X75" s="37">
        <v>8</v>
      </c>
      <c r="Y75" s="32">
        <v>7</v>
      </c>
      <c r="Z75" s="71">
        <f t="shared" si="156"/>
        <v>0.7</v>
      </c>
      <c r="AA75" s="72" t="e">
        <f t="shared" si="157"/>
        <v>#VALUE!</v>
      </c>
      <c r="AB75" s="72" t="e">
        <f t="shared" si="158"/>
        <v>#VALUE!</v>
      </c>
      <c r="AC75" s="73"/>
      <c r="AD75" s="34"/>
      <c r="AE75" s="35"/>
      <c r="AF75" s="24" t="e">
        <f t="shared" si="159"/>
        <v>#VALUE!</v>
      </c>
      <c r="AG75" s="1"/>
      <c r="AH75" s="30" t="s">
        <v>101</v>
      </c>
      <c r="AI75" s="37">
        <v>8</v>
      </c>
      <c r="AJ75" s="32">
        <v>7</v>
      </c>
      <c r="AK75" s="71">
        <f t="shared" si="160"/>
        <v>0.7</v>
      </c>
      <c r="AL75" s="72" t="e">
        <f t="shared" si="161"/>
        <v>#VALUE!</v>
      </c>
      <c r="AM75" s="72" t="e">
        <f t="shared" si="162"/>
        <v>#VALUE!</v>
      </c>
      <c r="AN75" s="73"/>
      <c r="AO75" s="34"/>
      <c r="AP75" s="158"/>
      <c r="AQ75" s="24" t="e">
        <f t="shared" si="163"/>
        <v>#VALUE!</v>
      </c>
      <c r="AR75" s="1"/>
      <c r="AS75" s="92" t="s">
        <v>102</v>
      </c>
      <c r="AT75" s="370">
        <v>0.7</v>
      </c>
      <c r="AU75" s="148">
        <v>5</v>
      </c>
      <c r="AV75" s="360" t="s">
        <v>97</v>
      </c>
      <c r="AW75" s="21" t="e">
        <f t="shared" si="164"/>
        <v>#VALUE!</v>
      </c>
      <c r="AX75" s="72"/>
      <c r="AY75" s="22" t="e">
        <f t="shared" si="165"/>
        <v>#VALUE!</v>
      </c>
      <c r="AZ75" s="22">
        <f t="shared" si="166"/>
        <v>5</v>
      </c>
      <c r="BA75" s="35"/>
      <c r="BB75" s="24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ht="15.75" customHeight="1" x14ac:dyDescent="0.2">
      <c r="A76" s="41" t="s">
        <v>17</v>
      </c>
      <c r="B76" s="37">
        <v>8</v>
      </c>
      <c r="C76" s="32">
        <v>8</v>
      </c>
      <c r="D76" s="71">
        <f t="shared" si="148"/>
        <v>0.73</v>
      </c>
      <c r="E76" s="72">
        <f t="shared" si="149"/>
        <v>0</v>
      </c>
      <c r="F76" s="72">
        <f t="shared" si="150"/>
        <v>0</v>
      </c>
      <c r="G76" s="73"/>
      <c r="H76" s="34"/>
      <c r="I76" s="35"/>
      <c r="J76" s="24" t="e">
        <f t="shared" si="151"/>
        <v>#VALUE!</v>
      </c>
      <c r="K76" s="1"/>
      <c r="L76" s="42" t="s">
        <v>17</v>
      </c>
      <c r="M76" s="37">
        <v>8</v>
      </c>
      <c r="N76" s="32">
        <v>8</v>
      </c>
      <c r="O76" s="71">
        <f t="shared" si="152"/>
        <v>0.73</v>
      </c>
      <c r="P76" s="72" t="e">
        <f t="shared" si="153"/>
        <v>#VALUE!</v>
      </c>
      <c r="Q76" s="72" t="e">
        <f t="shared" si="154"/>
        <v>#VALUE!</v>
      </c>
      <c r="R76" s="73"/>
      <c r="S76" s="34"/>
      <c r="T76" s="35"/>
      <c r="U76" s="24" t="e">
        <f t="shared" si="155"/>
        <v>#VALUE!</v>
      </c>
      <c r="V76" s="1"/>
      <c r="W76" s="42" t="s">
        <v>17</v>
      </c>
      <c r="X76" s="37">
        <v>8</v>
      </c>
      <c r="Y76" s="32">
        <v>8</v>
      </c>
      <c r="Z76" s="71">
        <f t="shared" si="156"/>
        <v>0.73</v>
      </c>
      <c r="AA76" s="72" t="e">
        <f t="shared" si="157"/>
        <v>#VALUE!</v>
      </c>
      <c r="AB76" s="72" t="e">
        <f t="shared" si="158"/>
        <v>#VALUE!</v>
      </c>
      <c r="AC76" s="73"/>
      <c r="AD76" s="34"/>
      <c r="AE76" s="35"/>
      <c r="AF76" s="24" t="e">
        <f t="shared" si="159"/>
        <v>#VALUE!</v>
      </c>
      <c r="AG76" s="1"/>
      <c r="AH76" s="42" t="s">
        <v>17</v>
      </c>
      <c r="AI76" s="37">
        <v>8</v>
      </c>
      <c r="AJ76" s="32">
        <v>8</v>
      </c>
      <c r="AK76" s="71">
        <f t="shared" si="160"/>
        <v>0.73</v>
      </c>
      <c r="AL76" s="72" t="e">
        <f t="shared" si="161"/>
        <v>#VALUE!</v>
      </c>
      <c r="AM76" s="72" t="e">
        <f t="shared" si="162"/>
        <v>#VALUE!</v>
      </c>
      <c r="AN76" s="73"/>
      <c r="AO76" s="34"/>
      <c r="AP76" s="158"/>
      <c r="AQ76" s="24" t="e">
        <f t="shared" si="163"/>
        <v>#VALUE!</v>
      </c>
      <c r="AR76" s="1"/>
      <c r="AS76" s="42" t="s">
        <v>17</v>
      </c>
      <c r="AT76" s="370"/>
      <c r="AU76" s="148"/>
      <c r="AV76" s="360"/>
      <c r="AW76" s="21"/>
      <c r="AX76" s="72"/>
      <c r="AY76" s="73"/>
      <c r="AZ76" s="34"/>
      <c r="BA76" s="35"/>
      <c r="BB76" s="24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ht="15.75" customHeight="1" x14ac:dyDescent="0.2">
      <c r="A77" s="153"/>
      <c r="B77" s="46"/>
      <c r="C77" s="32"/>
      <c r="D77" s="33"/>
      <c r="E77" s="72"/>
      <c r="F77" s="72"/>
      <c r="G77" s="73"/>
      <c r="H77" s="34"/>
      <c r="I77" s="35"/>
      <c r="J77" s="24"/>
      <c r="K77" s="1"/>
      <c r="L77" s="42" t="e">
        <f>AVERAGE(J74,J75,J76)</f>
        <v>#VALUE!</v>
      </c>
      <c r="M77" s="37">
        <v>8</v>
      </c>
      <c r="N77" s="32">
        <v>8</v>
      </c>
      <c r="O77" s="71">
        <f t="shared" si="152"/>
        <v>0.73</v>
      </c>
      <c r="P77" s="72" t="e">
        <f t="shared" si="153"/>
        <v>#VALUE!</v>
      </c>
      <c r="Q77" s="72" t="e">
        <f t="shared" si="154"/>
        <v>#VALUE!</v>
      </c>
      <c r="R77" s="73"/>
      <c r="S77" s="34"/>
      <c r="T77" s="35"/>
      <c r="U77" s="24" t="e">
        <f t="shared" si="155"/>
        <v>#VALUE!</v>
      </c>
      <c r="V77" s="1"/>
      <c r="W77" s="42" t="e">
        <f>AVERAGE(U74,U76,U77)</f>
        <v>#VALUE!</v>
      </c>
      <c r="X77" s="37">
        <v>8</v>
      </c>
      <c r="Y77" s="32">
        <v>8</v>
      </c>
      <c r="Z77" s="71">
        <f t="shared" si="156"/>
        <v>0.73</v>
      </c>
      <c r="AA77" s="72" t="e">
        <f t="shared" si="157"/>
        <v>#VALUE!</v>
      </c>
      <c r="AB77" s="72" t="e">
        <f t="shared" si="158"/>
        <v>#VALUE!</v>
      </c>
      <c r="AC77" s="73"/>
      <c r="AD77" s="34"/>
      <c r="AE77" s="35"/>
      <c r="AF77" s="24" t="e">
        <f t="shared" si="159"/>
        <v>#VALUE!</v>
      </c>
      <c r="AG77" s="1"/>
      <c r="AH77" s="42" t="e">
        <f>AVERAGE(AF74,AF76,AF77)</f>
        <v>#VALUE!</v>
      </c>
      <c r="AI77" s="37">
        <v>8</v>
      </c>
      <c r="AJ77" s="32">
        <v>8</v>
      </c>
      <c r="AK77" s="71">
        <f t="shared" si="160"/>
        <v>0.73</v>
      </c>
      <c r="AL77" s="72" t="e">
        <f t="shared" si="161"/>
        <v>#VALUE!</v>
      </c>
      <c r="AM77" s="72" t="e">
        <f t="shared" si="162"/>
        <v>#VALUE!</v>
      </c>
      <c r="AN77" s="73"/>
      <c r="AO77" s="34"/>
      <c r="AP77" s="158"/>
      <c r="AQ77" s="24" t="e">
        <f t="shared" si="163"/>
        <v>#VALUE!</v>
      </c>
      <c r="AR77" s="1"/>
      <c r="AS77" s="42" t="e">
        <f>AVERAGE(BB37:BB39)</f>
        <v>#VALUE!</v>
      </c>
      <c r="AT77" s="370"/>
      <c r="AU77" s="148"/>
      <c r="AV77" s="360"/>
      <c r="AW77" s="21"/>
      <c r="AX77" s="72"/>
      <c r="AY77" s="73"/>
      <c r="AZ77" s="34"/>
      <c r="BA77" s="35"/>
      <c r="BB77" s="24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1:71" ht="15.75" customHeight="1" x14ac:dyDescent="0.2">
      <c r="A78" s="131"/>
      <c r="B78" s="49"/>
      <c r="C78" s="72"/>
      <c r="D78" s="33"/>
      <c r="E78" s="72"/>
      <c r="F78" s="72"/>
      <c r="G78" s="73"/>
      <c r="H78" s="34"/>
      <c r="I78" s="35"/>
      <c r="J78" s="24"/>
      <c r="K78" s="1"/>
      <c r="L78" s="53"/>
      <c r="M78" s="49"/>
      <c r="N78" s="72"/>
      <c r="O78" s="33"/>
      <c r="P78" s="72"/>
      <c r="Q78" s="72"/>
      <c r="R78" s="73"/>
      <c r="S78" s="34"/>
      <c r="T78" s="35"/>
      <c r="U78" s="24"/>
      <c r="V78" s="1"/>
      <c r="W78" s="53"/>
      <c r="X78" s="49"/>
      <c r="Y78" s="72"/>
      <c r="Z78" s="33"/>
      <c r="AA78" s="72"/>
      <c r="AB78" s="72"/>
      <c r="AC78" s="73"/>
      <c r="AD78" s="34"/>
      <c r="AE78" s="35"/>
      <c r="AF78" s="24"/>
      <c r="AG78" s="1"/>
      <c r="AH78" s="53"/>
      <c r="AI78" s="49"/>
      <c r="AJ78" s="72"/>
      <c r="AK78" s="33"/>
      <c r="AL78" s="72"/>
      <c r="AM78" s="72"/>
      <c r="AN78" s="73"/>
      <c r="AO78" s="34"/>
      <c r="AP78" s="158"/>
      <c r="AQ78" s="24"/>
      <c r="AR78" s="1"/>
      <c r="AS78" s="53"/>
      <c r="AT78" s="375"/>
      <c r="AU78" s="72"/>
      <c r="AV78" s="33"/>
      <c r="AW78" s="72"/>
      <c r="AX78" s="72"/>
      <c r="AY78" s="73"/>
      <c r="AZ78" s="34"/>
      <c r="BA78" s="35"/>
      <c r="BB78" s="24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ht="15.75" customHeight="1" x14ac:dyDescent="0.25">
      <c r="A79" s="115"/>
      <c r="B79" s="116"/>
      <c r="C79" s="117"/>
      <c r="D79" s="147"/>
      <c r="E79" s="160"/>
      <c r="F79" s="160"/>
      <c r="G79" s="106"/>
      <c r="H79" s="107"/>
      <c r="I79" s="86"/>
      <c r="J79" s="161"/>
      <c r="K79" s="1"/>
      <c r="L79" s="115"/>
      <c r="M79" s="116"/>
      <c r="N79" s="117"/>
      <c r="O79" s="147"/>
      <c r="P79" s="160"/>
      <c r="Q79" s="160"/>
      <c r="R79" s="106"/>
      <c r="S79" s="107"/>
      <c r="T79" s="86"/>
      <c r="U79" s="161"/>
      <c r="V79" s="1"/>
      <c r="W79" s="115"/>
      <c r="X79" s="116"/>
      <c r="Y79" s="117"/>
      <c r="Z79" s="147"/>
      <c r="AA79" s="160"/>
      <c r="AB79" s="160"/>
      <c r="AC79" s="106"/>
      <c r="AD79" s="107"/>
      <c r="AE79" s="86"/>
      <c r="AF79" s="161"/>
      <c r="AG79" s="1"/>
      <c r="AH79" s="115"/>
      <c r="AI79" s="377"/>
      <c r="AJ79" s="378"/>
      <c r="AK79" s="147"/>
      <c r="AL79" s="160"/>
      <c r="AM79" s="160"/>
      <c r="AN79" s="106"/>
      <c r="AO79" s="107"/>
      <c r="AP79" s="87"/>
      <c r="AQ79" s="161"/>
      <c r="AR79" s="1"/>
      <c r="AS79" s="115"/>
      <c r="AT79" s="379"/>
      <c r="AU79" s="117"/>
      <c r="AV79" s="147"/>
      <c r="AW79" s="160"/>
      <c r="AX79" s="160"/>
      <c r="AY79" s="106"/>
      <c r="AZ79" s="107"/>
      <c r="BA79" s="86"/>
      <c r="BB79" s="16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ht="15.75" customHeight="1" x14ac:dyDescent="0.2">
      <c r="A80" s="59"/>
      <c r="B80" s="67">
        <v>10</v>
      </c>
      <c r="C80" s="142">
        <v>7</v>
      </c>
      <c r="D80" s="62">
        <f t="shared" ref="D80:D82" si="167">ROUND(IF(COUNT(B80,C80)=2, 1.031*EXP(-0.035*(B80+10-C80)), ""), 2)</f>
        <v>0.65</v>
      </c>
      <c r="E80" s="63"/>
      <c r="F80" s="63"/>
      <c r="G80" s="64"/>
      <c r="H80" s="65"/>
      <c r="I80" s="66"/>
      <c r="J80" s="24"/>
      <c r="K80" s="1"/>
      <c r="L80" s="59"/>
      <c r="M80" s="67">
        <v>10</v>
      </c>
      <c r="N80" s="142">
        <v>7</v>
      </c>
      <c r="O80" s="62">
        <f t="shared" ref="O80:O82" si="168">ROUND(IF(COUNT(M80,N80)=2, 1.031*EXP(-0.035*(M80+10-N80)), ""), 2)</f>
        <v>0.65</v>
      </c>
      <c r="P80" s="63"/>
      <c r="Q80" s="63"/>
      <c r="R80" s="64"/>
      <c r="S80" s="65"/>
      <c r="T80" s="66"/>
      <c r="U80" s="24"/>
      <c r="V80" s="1"/>
      <c r="W80" s="59"/>
      <c r="X80" s="67">
        <v>10</v>
      </c>
      <c r="Y80" s="142">
        <v>7</v>
      </c>
      <c r="Z80" s="62">
        <f t="shared" ref="Z80:Z83" si="169">ROUND(IF(COUNT(X80,Y80)=2, 1.031*EXP(-0.035*(X80+10-Y80)), ""), 2)</f>
        <v>0.65</v>
      </c>
      <c r="AA80" s="63"/>
      <c r="AB80" s="63"/>
      <c r="AC80" s="64"/>
      <c r="AD80" s="65"/>
      <c r="AE80" s="66"/>
      <c r="AF80" s="24"/>
      <c r="AG80" s="1"/>
      <c r="AH80" s="59"/>
      <c r="AI80" s="67">
        <v>10</v>
      </c>
      <c r="AJ80" s="142">
        <v>7</v>
      </c>
      <c r="AK80" s="62">
        <f t="shared" ref="AK80:AK82" si="170">ROUND(IF(COUNT(AI80,AJ80)=2, 1.031*EXP(-0.035*(AI80+10-AJ80)), ""), 2)</f>
        <v>0.65</v>
      </c>
      <c r="AL80" s="63"/>
      <c r="AM80" s="63"/>
      <c r="AN80" s="64"/>
      <c r="AO80" s="65"/>
      <c r="AP80" s="66"/>
      <c r="AQ80" s="24"/>
      <c r="AR80" s="1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ht="15.75" customHeight="1" x14ac:dyDescent="0.2">
      <c r="A81" s="92" t="s">
        <v>79</v>
      </c>
      <c r="B81" s="31">
        <v>10</v>
      </c>
      <c r="C81" s="148">
        <v>7</v>
      </c>
      <c r="D81" s="71">
        <f t="shared" si="167"/>
        <v>0.65</v>
      </c>
      <c r="E81" s="72"/>
      <c r="F81" s="72"/>
      <c r="G81" s="73"/>
      <c r="H81" s="34"/>
      <c r="I81" s="35"/>
      <c r="J81" s="24"/>
      <c r="K81" s="1"/>
      <c r="L81" s="92" t="s">
        <v>79</v>
      </c>
      <c r="M81" s="31">
        <v>10</v>
      </c>
      <c r="N81" s="148">
        <v>7</v>
      </c>
      <c r="O81" s="71">
        <f t="shared" si="168"/>
        <v>0.65</v>
      </c>
      <c r="P81" s="72"/>
      <c r="Q81" s="72"/>
      <c r="R81" s="73"/>
      <c r="S81" s="34"/>
      <c r="T81" s="35"/>
      <c r="U81" s="24"/>
      <c r="V81" s="1"/>
      <c r="W81" s="92" t="s">
        <v>79</v>
      </c>
      <c r="X81" s="380">
        <v>10</v>
      </c>
      <c r="Y81" s="372">
        <v>7</v>
      </c>
      <c r="Z81" s="112">
        <f t="shared" si="169"/>
        <v>0.65</v>
      </c>
      <c r="AA81" s="72"/>
      <c r="AB81" s="72"/>
      <c r="AC81" s="73"/>
      <c r="AD81" s="34"/>
      <c r="AE81" s="35"/>
      <c r="AF81" s="24"/>
      <c r="AG81" s="1"/>
      <c r="AH81" s="92" t="s">
        <v>79</v>
      </c>
      <c r="AI81" s="31">
        <v>10</v>
      </c>
      <c r="AJ81" s="148">
        <v>7</v>
      </c>
      <c r="AK81" s="71">
        <f t="shared" si="170"/>
        <v>0.65</v>
      </c>
      <c r="AL81" s="72"/>
      <c r="AM81" s="72"/>
      <c r="AN81" s="73"/>
      <c r="AO81" s="34"/>
      <c r="AP81" s="35"/>
      <c r="AQ81" s="24"/>
      <c r="AR81" s="1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ht="15.75" customHeight="1" x14ac:dyDescent="0.2">
      <c r="A82" s="42"/>
      <c r="B82" s="31">
        <v>10</v>
      </c>
      <c r="C82" s="148">
        <v>7</v>
      </c>
      <c r="D82" s="71">
        <f t="shared" si="167"/>
        <v>0.65</v>
      </c>
      <c r="E82" s="72"/>
      <c r="F82" s="72"/>
      <c r="G82" s="73"/>
      <c r="H82" s="34"/>
      <c r="I82" s="35"/>
      <c r="J82" s="24"/>
      <c r="K82" s="1"/>
      <c r="L82" s="42"/>
      <c r="M82" s="31">
        <v>10</v>
      </c>
      <c r="N82" s="148">
        <v>7</v>
      </c>
      <c r="O82" s="71">
        <f t="shared" si="168"/>
        <v>0.65</v>
      </c>
      <c r="P82" s="72"/>
      <c r="Q82" s="72"/>
      <c r="R82" s="73"/>
      <c r="S82" s="34"/>
      <c r="T82" s="35"/>
      <c r="U82" s="24"/>
      <c r="V82" s="1"/>
      <c r="W82" s="381"/>
      <c r="X82" s="382">
        <v>10</v>
      </c>
      <c r="Y82" s="150">
        <v>7</v>
      </c>
      <c r="Z82" s="93">
        <f t="shared" si="169"/>
        <v>0.65</v>
      </c>
      <c r="AA82" s="72"/>
      <c r="AB82" s="72"/>
      <c r="AC82" s="73"/>
      <c r="AD82" s="34"/>
      <c r="AE82" s="35"/>
      <c r="AF82" s="24"/>
      <c r="AG82" s="1"/>
      <c r="AH82" s="42"/>
      <c r="AI82" s="31">
        <v>10</v>
      </c>
      <c r="AJ82" s="148">
        <v>7</v>
      </c>
      <c r="AK82" s="71">
        <f t="shared" si="170"/>
        <v>0.65</v>
      </c>
      <c r="AL82" s="72"/>
      <c r="AM82" s="72"/>
      <c r="AN82" s="73"/>
      <c r="AO82" s="34"/>
      <c r="AP82" s="35"/>
      <c r="AQ82" s="24"/>
      <c r="AR82" s="1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ht="15.75" customHeight="1" x14ac:dyDescent="0.2">
      <c r="A83" s="42"/>
      <c r="B83" s="37"/>
      <c r="C83" s="32"/>
      <c r="D83" s="33"/>
      <c r="E83" s="72"/>
      <c r="F83" s="72"/>
      <c r="G83" s="73"/>
      <c r="H83" s="34"/>
      <c r="I83" s="35"/>
      <c r="J83" s="24"/>
      <c r="K83" s="1"/>
      <c r="L83" s="42"/>
      <c r="M83" s="37"/>
      <c r="N83" s="32"/>
      <c r="O83" s="33"/>
      <c r="P83" s="72"/>
      <c r="Q83" s="72"/>
      <c r="R83" s="73"/>
      <c r="S83" s="34"/>
      <c r="T83" s="35"/>
      <c r="U83" s="24"/>
      <c r="V83" s="1"/>
      <c r="W83" s="381"/>
      <c r="X83" s="382">
        <v>10</v>
      </c>
      <c r="Y83" s="150">
        <v>7</v>
      </c>
      <c r="Z83" s="93">
        <f t="shared" si="169"/>
        <v>0.65</v>
      </c>
      <c r="AA83" s="72"/>
      <c r="AB83" s="72"/>
      <c r="AC83" s="73"/>
      <c r="AD83" s="34"/>
      <c r="AE83" s="35"/>
      <c r="AF83" s="24"/>
      <c r="AG83" s="1"/>
      <c r="AH83" s="42"/>
      <c r="AI83" s="37"/>
      <c r="AJ83" s="32"/>
      <c r="AK83" s="33"/>
      <c r="AL83" s="72"/>
      <c r="AM83" s="72"/>
      <c r="AN83" s="73"/>
      <c r="AO83" s="34"/>
      <c r="AP83" s="35"/>
      <c r="AQ83" s="24"/>
      <c r="AR83" s="1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ht="15.75" customHeight="1" x14ac:dyDescent="0.2">
      <c r="A84" s="53"/>
      <c r="B84" s="49"/>
      <c r="C84" s="72"/>
      <c r="D84" s="33"/>
      <c r="E84" s="72"/>
      <c r="F84" s="72"/>
      <c r="G84" s="73"/>
      <c r="H84" s="34"/>
      <c r="I84" s="35"/>
      <c r="J84" s="24"/>
      <c r="K84" s="1"/>
      <c r="L84" s="53"/>
      <c r="M84" s="49"/>
      <c r="N84" s="72"/>
      <c r="O84" s="33"/>
      <c r="P84" s="72"/>
      <c r="Q84" s="72"/>
      <c r="R84" s="73"/>
      <c r="S84" s="34"/>
      <c r="T84" s="35"/>
      <c r="U84" s="24"/>
      <c r="V84" s="1"/>
      <c r="W84" s="53"/>
      <c r="X84" s="383"/>
      <c r="Y84" s="72"/>
      <c r="Z84" s="20"/>
      <c r="AA84" s="72"/>
      <c r="AB84" s="72"/>
      <c r="AC84" s="73"/>
      <c r="AD84" s="34"/>
      <c r="AE84" s="35"/>
      <c r="AF84" s="24"/>
      <c r="AG84" s="1"/>
      <c r="AH84" s="53"/>
      <c r="AI84" s="49"/>
      <c r="AJ84" s="72"/>
      <c r="AK84" s="33"/>
      <c r="AL84" s="72"/>
      <c r="AM84" s="72"/>
      <c r="AN84" s="73"/>
      <c r="AO84" s="34"/>
      <c r="AP84" s="35"/>
      <c r="AQ84" s="24"/>
      <c r="AR84" s="1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ht="15.75" customHeight="1" x14ac:dyDescent="0.2">
      <c r="A85" s="115"/>
      <c r="B85" s="116"/>
      <c r="C85" s="117"/>
      <c r="D85" s="147"/>
      <c r="E85" s="160"/>
      <c r="F85" s="160"/>
      <c r="G85" s="106"/>
      <c r="H85" s="107"/>
      <c r="I85" s="86"/>
      <c r="J85" s="161"/>
      <c r="K85" s="1"/>
      <c r="L85" s="115"/>
      <c r="M85" s="116"/>
      <c r="N85" s="117"/>
      <c r="O85" s="147"/>
      <c r="P85" s="160"/>
      <c r="Q85" s="160"/>
      <c r="R85" s="106"/>
      <c r="S85" s="107"/>
      <c r="T85" s="86"/>
      <c r="U85" s="161"/>
      <c r="V85" s="1"/>
      <c r="W85" s="115"/>
      <c r="X85" s="116"/>
      <c r="Y85" s="117"/>
      <c r="Z85" s="147"/>
      <c r="AA85" s="160"/>
      <c r="AB85" s="160"/>
      <c r="AC85" s="106"/>
      <c r="AD85" s="107"/>
      <c r="AE85" s="86"/>
      <c r="AF85" s="161"/>
      <c r="AG85" s="1"/>
      <c r="AH85" s="115"/>
      <c r="AI85" s="116"/>
      <c r="AJ85" s="117"/>
      <c r="AK85" s="147"/>
      <c r="AL85" s="160"/>
      <c r="AM85" s="160"/>
      <c r="AN85" s="106"/>
      <c r="AO85" s="107"/>
      <c r="AP85" s="86"/>
      <c r="AQ85" s="161"/>
      <c r="AR85" s="1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:71" ht="15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1"/>
      <c r="L86" s="6"/>
      <c r="M86" s="6"/>
      <c r="N86" s="6"/>
      <c r="O86" s="6"/>
      <c r="P86" s="6"/>
      <c r="Q86" s="6"/>
      <c r="R86" s="6"/>
      <c r="S86" s="6"/>
      <c r="T86" s="6"/>
      <c r="U86" s="6"/>
      <c r="V86" s="1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1"/>
      <c r="AH86" s="6"/>
      <c r="AI86" s="171"/>
      <c r="AJ86" s="171"/>
      <c r="AK86" s="171"/>
      <c r="AL86" s="171"/>
      <c r="AM86" s="171"/>
      <c r="AN86" s="171"/>
      <c r="AO86" s="171"/>
      <c r="AP86" s="171"/>
      <c r="AQ86" s="171"/>
      <c r="AR86" s="1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ht="15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1"/>
      <c r="L87" s="6"/>
      <c r="M87" s="6"/>
      <c r="N87" s="6"/>
      <c r="O87" s="6"/>
      <c r="P87" s="6"/>
      <c r="Q87" s="6"/>
      <c r="R87" s="6"/>
      <c r="S87" s="6"/>
      <c r="T87" s="6"/>
      <c r="U87" s="6"/>
      <c r="V87" s="1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1"/>
      <c r="AH87" s="6"/>
      <c r="AI87" s="171"/>
      <c r="AJ87" s="171"/>
      <c r="AK87" s="171"/>
      <c r="AL87" s="171"/>
      <c r="AM87" s="171"/>
      <c r="AN87" s="171"/>
      <c r="AO87" s="171"/>
      <c r="AP87" s="171"/>
      <c r="AQ87" s="171"/>
      <c r="AR87" s="1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ht="28.5" customHeight="1" x14ac:dyDescent="0.2">
      <c r="A88" s="7" t="s">
        <v>44</v>
      </c>
      <c r="B88" s="6"/>
      <c r="C88" s="6"/>
      <c r="D88" s="6"/>
      <c r="E88" s="6"/>
      <c r="F88" s="6"/>
      <c r="G88" s="6"/>
      <c r="H88" s="6"/>
      <c r="I88" s="6"/>
      <c r="J88" s="6"/>
      <c r="K88" s="1"/>
      <c r="L88" s="7" t="s">
        <v>44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 s="7" t="s">
        <v>44</v>
      </c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7" t="s">
        <v>44</v>
      </c>
      <c r="AI88" s="6"/>
      <c r="AJ88" s="6"/>
      <c r="AK88" s="6"/>
      <c r="AL88" s="6"/>
      <c r="AM88" s="6"/>
      <c r="AN88" s="6"/>
      <c r="AO88" s="6"/>
      <c r="AP88" s="2"/>
      <c r="AQ88" s="6"/>
      <c r="AR88" s="6"/>
      <c r="AS88" s="331" t="s">
        <v>103</v>
      </c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5.75" customHeight="1" x14ac:dyDescent="0.2">
      <c r="A89" s="8" t="s">
        <v>8</v>
      </c>
      <c r="B89" s="9" t="s">
        <v>9</v>
      </c>
      <c r="C89" s="10" t="s">
        <v>10</v>
      </c>
      <c r="D89" s="11" t="s">
        <v>11</v>
      </c>
      <c r="E89" s="11" t="s">
        <v>12</v>
      </c>
      <c r="F89" s="11" t="s">
        <v>13</v>
      </c>
      <c r="G89" s="12" t="s">
        <v>14</v>
      </c>
      <c r="H89" s="12" t="s">
        <v>15</v>
      </c>
      <c r="I89" s="13" t="s">
        <v>16</v>
      </c>
      <c r="J89" s="14" t="s">
        <v>17</v>
      </c>
      <c r="K89" s="1"/>
      <c r="L89" s="121" t="s">
        <v>27</v>
      </c>
      <c r="M89" s="9" t="s">
        <v>9</v>
      </c>
      <c r="N89" s="10" t="s">
        <v>10</v>
      </c>
      <c r="O89" s="11" t="s">
        <v>11</v>
      </c>
      <c r="P89" s="11" t="s">
        <v>12</v>
      </c>
      <c r="Q89" s="11" t="s">
        <v>13</v>
      </c>
      <c r="R89" s="12" t="s">
        <v>14</v>
      </c>
      <c r="S89" s="12" t="s">
        <v>15</v>
      </c>
      <c r="T89" s="13" t="s">
        <v>16</v>
      </c>
      <c r="U89" s="14" t="s">
        <v>17</v>
      </c>
      <c r="V89" s="1"/>
      <c r="W89" s="121" t="s">
        <v>27</v>
      </c>
      <c r="X89" s="9" t="s">
        <v>9</v>
      </c>
      <c r="Y89" s="10" t="s">
        <v>10</v>
      </c>
      <c r="Z89" s="11" t="s">
        <v>11</v>
      </c>
      <c r="AA89" s="11" t="s">
        <v>12</v>
      </c>
      <c r="AB89" s="11" t="s">
        <v>13</v>
      </c>
      <c r="AC89" s="12" t="s">
        <v>14</v>
      </c>
      <c r="AD89" s="12" t="s">
        <v>15</v>
      </c>
      <c r="AE89" s="13" t="s">
        <v>16</v>
      </c>
      <c r="AF89" s="14" t="s">
        <v>17</v>
      </c>
      <c r="AG89" s="1"/>
      <c r="AH89" s="8" t="s">
        <v>8</v>
      </c>
      <c r="AI89" s="9" t="s">
        <v>9</v>
      </c>
      <c r="AJ89" s="10" t="s">
        <v>10</v>
      </c>
      <c r="AK89" s="11" t="s">
        <v>11</v>
      </c>
      <c r="AL89" s="11" t="s">
        <v>12</v>
      </c>
      <c r="AM89" s="11" t="s">
        <v>13</v>
      </c>
      <c r="AN89" s="12" t="s">
        <v>14</v>
      </c>
      <c r="AO89" s="12" t="s">
        <v>15</v>
      </c>
      <c r="AP89" s="16" t="s">
        <v>16</v>
      </c>
      <c r="AQ89" s="14" t="s">
        <v>17</v>
      </c>
      <c r="AR89" s="1"/>
      <c r="AS89" s="8" t="s">
        <v>8</v>
      </c>
      <c r="AT89" s="9" t="s">
        <v>9</v>
      </c>
      <c r="AU89" s="10" t="s">
        <v>10</v>
      </c>
      <c r="AV89" s="11" t="s">
        <v>11</v>
      </c>
      <c r="AW89" s="11" t="s">
        <v>12</v>
      </c>
      <c r="AX89" s="11" t="s">
        <v>13</v>
      </c>
      <c r="AY89" s="12" t="s">
        <v>14</v>
      </c>
      <c r="AZ89" s="12" t="s">
        <v>15</v>
      </c>
      <c r="BA89" s="13" t="s">
        <v>16</v>
      </c>
      <c r="BB89" s="14" t="s">
        <v>17</v>
      </c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71" ht="15.75" customHeight="1" x14ac:dyDescent="0.2">
      <c r="A90" s="17"/>
      <c r="B90" s="27">
        <v>1</v>
      </c>
      <c r="C90" s="19">
        <v>6.5</v>
      </c>
      <c r="D90" s="20">
        <f t="shared" ref="D90:D93" si="171">ROUND(IF(COUNT(B90,C90)=2, 1.031*EXP(-0.035*(B90+10-C90)), ""), 2)</f>
        <v>0.88</v>
      </c>
      <c r="E90" s="21">
        <f t="shared" ref="E90:E93" si="172">2.5*ROUND(((0.98*($A$93*D90))/2.5), 0)</f>
        <v>0</v>
      </c>
      <c r="F90" s="21">
        <f t="shared" ref="F90:F93" si="173">2.5*ROUND(((1.02*($A$93*D90))/2.5), 0)</f>
        <v>0</v>
      </c>
      <c r="G90" s="22"/>
      <c r="H90" s="22"/>
      <c r="I90" s="25"/>
      <c r="J90" s="26" t="e">
        <f t="shared" ref="J90:J93" si="174">ROUND(G90/(ROUND(IF(COUNT(H90,I90)=2, 1.031*EXP(-0.035*(H90+10-I90)), ""), 2)),1)</f>
        <v>#VALUE!</v>
      </c>
      <c r="K90" s="1"/>
      <c r="L90" s="17"/>
      <c r="M90" s="27">
        <v>1</v>
      </c>
      <c r="N90" s="19">
        <v>7</v>
      </c>
      <c r="O90" s="20">
        <f t="shared" ref="O90:O93" si="175">ROUND(IF(COUNT(M90,N90)=2, 1.031*EXP(-0.035*(M90+10-N90)), ""), 2)</f>
        <v>0.9</v>
      </c>
      <c r="P90" s="21" t="e">
        <f t="shared" ref="P90:P93" si="176">2.5*ROUND(((0.98*($L$93*O90))/2.5), 0)</f>
        <v>#VALUE!</v>
      </c>
      <c r="Q90" s="21" t="e">
        <f t="shared" ref="Q90:Q93" si="177">2.5*ROUND(((1.02*($L$93*O90))/2.5), 0)</f>
        <v>#VALUE!</v>
      </c>
      <c r="R90" s="22"/>
      <c r="S90" s="22"/>
      <c r="T90" s="25"/>
      <c r="U90" s="26" t="e">
        <f t="shared" ref="U90:U93" si="178">ROUND(R90/(ROUND(IF(COUNT(S90,T90)=2, 1.031*EXP(-0.035*(S90+10-T90)), ""), 2)),1)</f>
        <v>#VALUE!</v>
      </c>
      <c r="V90" s="1"/>
      <c r="W90" s="17"/>
      <c r="X90" s="27">
        <v>1</v>
      </c>
      <c r="Y90" s="19">
        <v>8</v>
      </c>
      <c r="Z90" s="20">
        <f t="shared" ref="Z90:Z93" si="179">ROUND(IF(COUNT(X90,Y90)=2, 1.031*EXP(-0.035*(X90+10-Y90)), ""), 2)</f>
        <v>0.93</v>
      </c>
      <c r="AA90" s="21" t="e">
        <f t="shared" ref="AA90:AA93" si="180">2.5*ROUND(((0.98*($W$93*Z90))/2.5), 0)</f>
        <v>#VALUE!</v>
      </c>
      <c r="AB90" s="21" t="e">
        <f t="shared" ref="AB90:AB93" si="181">2.5*ROUND(((1.02*($W$93*Z90))/2.5), 0)</f>
        <v>#VALUE!</v>
      </c>
      <c r="AC90" s="64"/>
      <c r="AD90" s="65"/>
      <c r="AE90" s="88"/>
      <c r="AF90" s="26" t="e">
        <f t="shared" ref="AF90:AF93" si="182">ROUND(AC90/(ROUND(IF(COUNT(AD90,AE90)=2, 1.031*EXP(-0.035*(AD90+10-AE90)), ""), 2)),1)</f>
        <v>#VALUE!</v>
      </c>
      <c r="AG90" s="1"/>
      <c r="AH90" s="17"/>
      <c r="AI90" s="27">
        <v>1</v>
      </c>
      <c r="AJ90" s="19">
        <v>8</v>
      </c>
      <c r="AK90" s="20">
        <f t="shared" ref="AK90:AK93" si="183">ROUND(IF(COUNT(AI90,AJ90)=2, 1.031*EXP(-0.035*(AI90+10-AJ90)), ""), 2)</f>
        <v>0.93</v>
      </c>
      <c r="AL90" s="21" t="e">
        <f t="shared" ref="AL90:AL93" si="184">2.5*ROUND(((0.98*($AH$93*AK90))/2.5), 0)</f>
        <v>#VALUE!</v>
      </c>
      <c r="AM90" s="21" t="e">
        <f t="shared" ref="AM90:AM93" si="185">2.5*ROUND(((1.02*($AH$93*AK90))/2.5), 0)</f>
        <v>#VALUE!</v>
      </c>
      <c r="AN90" s="22"/>
      <c r="AO90" s="22"/>
      <c r="AP90" s="183"/>
      <c r="AQ90" s="26" t="e">
        <f t="shared" ref="AQ90:AQ93" si="186">ROUND(AN90/(ROUND(IF(COUNT(AO90,AP90)=2, 1.031*EXP(-0.035*(AO90+10-AP90)), ""), 2)),1)</f>
        <v>#VALUE!</v>
      </c>
      <c r="AR90" s="1"/>
      <c r="AS90" s="17"/>
      <c r="AT90" s="18">
        <v>1</v>
      </c>
      <c r="AU90" s="360">
        <v>7.5</v>
      </c>
      <c r="AV90" s="20">
        <f t="shared" ref="AV90:AV92" si="187">ROUND(IF(COUNT(AT90,AU90)=2, 1.031*EXP(-0.035*(AT90+10-AU90)), ""), 2)</f>
        <v>0.91</v>
      </c>
      <c r="AW90" s="21" t="e">
        <f t="shared" ref="AW90:AW92" si="188">2.5*ROUND(((0.98*($AS$93*AV90))/2.5), 0)</f>
        <v>#VALUE!</v>
      </c>
      <c r="AX90" s="21" t="e">
        <f>2.5*ROUND(((1.01*($AS$93*AV90))/2.5), 0)</f>
        <v>#VALUE!</v>
      </c>
      <c r="AY90" s="22"/>
      <c r="AZ90" s="22"/>
      <c r="BA90" s="25"/>
      <c r="BB90" s="26" t="e">
        <f t="shared" ref="BB90:BB93" si="189">ROUND(AY90/(ROUND(IF(COUNT(AZ90,BA90)=2, 1.031*EXP(-0.035*(AZ90+10-BA90)), ""), 2)),1)</f>
        <v>#VALUE!</v>
      </c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ht="15.75" customHeight="1" x14ac:dyDescent="0.2">
      <c r="A91" s="30" t="s">
        <v>104</v>
      </c>
      <c r="B91" s="37">
        <v>3</v>
      </c>
      <c r="C91" s="32">
        <v>6</v>
      </c>
      <c r="D91" s="33">
        <f t="shared" si="171"/>
        <v>0.81</v>
      </c>
      <c r="E91" s="21">
        <f t="shared" si="172"/>
        <v>0</v>
      </c>
      <c r="F91" s="21">
        <f t="shared" si="173"/>
        <v>0</v>
      </c>
      <c r="G91" s="34"/>
      <c r="H91" s="34"/>
      <c r="I91" s="36"/>
      <c r="J91" s="26" t="e">
        <f t="shared" si="174"/>
        <v>#VALUE!</v>
      </c>
      <c r="K91" s="1"/>
      <c r="L91" s="30" t="s">
        <v>104</v>
      </c>
      <c r="M91" s="37">
        <v>3</v>
      </c>
      <c r="N91" s="32">
        <v>7</v>
      </c>
      <c r="O91" s="33">
        <f t="shared" si="175"/>
        <v>0.84</v>
      </c>
      <c r="P91" s="21" t="e">
        <f t="shared" si="176"/>
        <v>#VALUE!</v>
      </c>
      <c r="Q91" s="21" t="e">
        <f t="shared" si="177"/>
        <v>#VALUE!</v>
      </c>
      <c r="R91" s="34"/>
      <c r="S91" s="34"/>
      <c r="T91" s="36"/>
      <c r="U91" s="26" t="e">
        <f t="shared" si="178"/>
        <v>#VALUE!</v>
      </c>
      <c r="V91" s="1"/>
      <c r="W91" s="30" t="s">
        <v>104</v>
      </c>
      <c r="X91" s="37">
        <v>3</v>
      </c>
      <c r="Y91" s="32">
        <v>7</v>
      </c>
      <c r="Z91" s="33">
        <f t="shared" si="179"/>
        <v>0.84</v>
      </c>
      <c r="AA91" s="21" t="e">
        <f t="shared" si="180"/>
        <v>#VALUE!</v>
      </c>
      <c r="AB91" s="21" t="e">
        <f t="shared" si="181"/>
        <v>#VALUE!</v>
      </c>
      <c r="AC91" s="73"/>
      <c r="AD91" s="34"/>
      <c r="AE91" s="36"/>
      <c r="AF91" s="26" t="e">
        <f t="shared" si="182"/>
        <v>#VALUE!</v>
      </c>
      <c r="AG91" s="1"/>
      <c r="AH91" s="30" t="s">
        <v>104</v>
      </c>
      <c r="AI91" s="37">
        <v>3</v>
      </c>
      <c r="AJ91" s="32">
        <v>7</v>
      </c>
      <c r="AK91" s="33">
        <f t="shared" si="183"/>
        <v>0.84</v>
      </c>
      <c r="AL91" s="21" t="e">
        <f t="shared" si="184"/>
        <v>#VALUE!</v>
      </c>
      <c r="AM91" s="21" t="e">
        <f t="shared" si="185"/>
        <v>#VALUE!</v>
      </c>
      <c r="AN91" s="34"/>
      <c r="AO91" s="34"/>
      <c r="AP91" s="52"/>
      <c r="AQ91" s="26" t="e">
        <f t="shared" si="186"/>
        <v>#VALUE!</v>
      </c>
      <c r="AR91" s="1"/>
      <c r="AS91" s="30" t="s">
        <v>99</v>
      </c>
      <c r="AT91" s="31">
        <v>1</v>
      </c>
      <c r="AU91" s="148">
        <v>8.5</v>
      </c>
      <c r="AV91" s="33">
        <f t="shared" si="187"/>
        <v>0.94</v>
      </c>
      <c r="AW91" s="21" t="e">
        <f t="shared" si="188"/>
        <v>#VALUE!</v>
      </c>
      <c r="AX91" s="21" t="e">
        <f t="shared" ref="AX91:AX92" si="190">2.5*ROUND(((1.02*($AS$93*AV91))/2.5), 0)</f>
        <v>#VALUE!</v>
      </c>
      <c r="AY91" s="34"/>
      <c r="AZ91" s="34"/>
      <c r="BA91" s="36"/>
      <c r="BB91" s="26" t="e">
        <f t="shared" si="189"/>
        <v>#VALUE!</v>
      </c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ht="15.75" customHeight="1" x14ac:dyDescent="0.2">
      <c r="A92" s="41" t="s">
        <v>17</v>
      </c>
      <c r="B92" s="37">
        <v>3</v>
      </c>
      <c r="C92" s="32">
        <v>7</v>
      </c>
      <c r="D92" s="33">
        <f t="shared" si="171"/>
        <v>0.84</v>
      </c>
      <c r="E92" s="21">
        <f t="shared" si="172"/>
        <v>0</v>
      </c>
      <c r="F92" s="21">
        <f t="shared" si="173"/>
        <v>0</v>
      </c>
      <c r="G92" s="22"/>
      <c r="H92" s="22"/>
      <c r="I92" s="25"/>
      <c r="J92" s="26" t="e">
        <f t="shared" si="174"/>
        <v>#VALUE!</v>
      </c>
      <c r="K92" s="1"/>
      <c r="L92" s="42" t="s">
        <v>17</v>
      </c>
      <c r="M92" s="37">
        <v>3</v>
      </c>
      <c r="N92" s="32">
        <v>8</v>
      </c>
      <c r="O92" s="33">
        <f t="shared" si="175"/>
        <v>0.87</v>
      </c>
      <c r="P92" s="21" t="e">
        <f t="shared" si="176"/>
        <v>#VALUE!</v>
      </c>
      <c r="Q92" s="21" t="e">
        <f t="shared" si="177"/>
        <v>#VALUE!</v>
      </c>
      <c r="R92" s="22"/>
      <c r="S92" s="22"/>
      <c r="T92" s="25"/>
      <c r="U92" s="26" t="e">
        <f t="shared" si="178"/>
        <v>#VALUE!</v>
      </c>
      <c r="V92" s="1"/>
      <c r="W92" s="42" t="s">
        <v>17</v>
      </c>
      <c r="X92" s="37">
        <v>3</v>
      </c>
      <c r="Y92" s="32">
        <v>8</v>
      </c>
      <c r="Z92" s="33">
        <f t="shared" si="179"/>
        <v>0.87</v>
      </c>
      <c r="AA92" s="21" t="e">
        <f t="shared" si="180"/>
        <v>#VALUE!</v>
      </c>
      <c r="AB92" s="21" t="e">
        <f t="shared" si="181"/>
        <v>#VALUE!</v>
      </c>
      <c r="AC92" s="73"/>
      <c r="AD92" s="34"/>
      <c r="AE92" s="36"/>
      <c r="AF92" s="26" t="e">
        <f t="shared" si="182"/>
        <v>#VALUE!</v>
      </c>
      <c r="AG92" s="1"/>
      <c r="AH92" s="42" t="s">
        <v>17</v>
      </c>
      <c r="AI92" s="37">
        <v>3</v>
      </c>
      <c r="AJ92" s="32">
        <v>8</v>
      </c>
      <c r="AK92" s="33">
        <f t="shared" si="183"/>
        <v>0.87</v>
      </c>
      <c r="AL92" s="21" t="e">
        <f t="shared" si="184"/>
        <v>#VALUE!</v>
      </c>
      <c r="AM92" s="21" t="e">
        <f t="shared" si="185"/>
        <v>#VALUE!</v>
      </c>
      <c r="AN92" s="22"/>
      <c r="AO92" s="22"/>
      <c r="AP92" s="183"/>
      <c r="AQ92" s="26" t="e">
        <f t="shared" si="186"/>
        <v>#VALUE!</v>
      </c>
      <c r="AR92" s="1"/>
      <c r="AS92" s="42" t="s">
        <v>17</v>
      </c>
      <c r="AT92" s="31">
        <v>1</v>
      </c>
      <c r="AU92" s="148">
        <v>9.5</v>
      </c>
      <c r="AV92" s="33">
        <f t="shared" si="187"/>
        <v>0.98</v>
      </c>
      <c r="AW92" s="21" t="e">
        <f t="shared" si="188"/>
        <v>#VALUE!</v>
      </c>
      <c r="AX92" s="21" t="e">
        <f t="shared" si="190"/>
        <v>#VALUE!</v>
      </c>
      <c r="AY92" s="22"/>
      <c r="AZ92" s="22"/>
      <c r="BA92" s="25"/>
      <c r="BB92" s="26" t="e">
        <f t="shared" si="189"/>
        <v>#VALUE!</v>
      </c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ht="15.75" customHeight="1" x14ac:dyDescent="0.2">
      <c r="A93" s="153"/>
      <c r="B93" s="46">
        <v>3</v>
      </c>
      <c r="C93" s="32">
        <v>8</v>
      </c>
      <c r="D93" s="33">
        <f t="shared" si="171"/>
        <v>0.87</v>
      </c>
      <c r="E93" s="21">
        <f t="shared" si="172"/>
        <v>0</v>
      </c>
      <c r="F93" s="21">
        <f t="shared" si="173"/>
        <v>0</v>
      </c>
      <c r="G93" s="34"/>
      <c r="H93" s="34"/>
      <c r="I93" s="36"/>
      <c r="J93" s="26" t="e">
        <f t="shared" si="174"/>
        <v>#VALUE!</v>
      </c>
      <c r="K93" s="1"/>
      <c r="L93" s="42" t="e">
        <f>AVERAGE(J90,J92,J93)</f>
        <v>#VALUE!</v>
      </c>
      <c r="M93" s="37">
        <v>3</v>
      </c>
      <c r="N93" s="32">
        <v>9</v>
      </c>
      <c r="O93" s="33">
        <f t="shared" si="175"/>
        <v>0.9</v>
      </c>
      <c r="P93" s="21" t="e">
        <f t="shared" si="176"/>
        <v>#VALUE!</v>
      </c>
      <c r="Q93" s="21" t="e">
        <f t="shared" si="177"/>
        <v>#VALUE!</v>
      </c>
      <c r="R93" s="34"/>
      <c r="S93" s="34"/>
      <c r="T93" s="36"/>
      <c r="U93" s="26" t="e">
        <f t="shared" si="178"/>
        <v>#VALUE!</v>
      </c>
      <c r="V93" s="1"/>
      <c r="W93" s="42" t="e">
        <f>AVERAGE(U90,U92,U93)</f>
        <v>#VALUE!</v>
      </c>
      <c r="X93" s="37">
        <v>3</v>
      </c>
      <c r="Y93" s="32">
        <v>9</v>
      </c>
      <c r="Z93" s="33">
        <f t="shared" si="179"/>
        <v>0.9</v>
      </c>
      <c r="AA93" s="21" t="e">
        <f t="shared" si="180"/>
        <v>#VALUE!</v>
      </c>
      <c r="AB93" s="21" t="e">
        <f t="shared" si="181"/>
        <v>#VALUE!</v>
      </c>
      <c r="AC93" s="34"/>
      <c r="AD93" s="34"/>
      <c r="AE93" s="36"/>
      <c r="AF93" s="26" t="e">
        <f t="shared" si="182"/>
        <v>#VALUE!</v>
      </c>
      <c r="AG93" s="1"/>
      <c r="AH93" s="42" t="e">
        <f>AVERAGE(AF90,AF92,AF93)</f>
        <v>#VALUE!</v>
      </c>
      <c r="AI93" s="37">
        <v>3</v>
      </c>
      <c r="AJ93" s="148">
        <v>8</v>
      </c>
      <c r="AK93" s="33">
        <f t="shared" si="183"/>
        <v>0.87</v>
      </c>
      <c r="AL93" s="21" t="e">
        <f t="shared" si="184"/>
        <v>#VALUE!</v>
      </c>
      <c r="AM93" s="21" t="e">
        <f t="shared" si="185"/>
        <v>#VALUE!</v>
      </c>
      <c r="AN93" s="34"/>
      <c r="AO93" s="34"/>
      <c r="AP93" s="52"/>
      <c r="AQ93" s="26" t="e">
        <f t="shared" si="186"/>
        <v>#VALUE!</v>
      </c>
      <c r="AR93" s="1"/>
      <c r="AS93" s="42" t="e">
        <f>AVERAGE(AQ6:AQ8)</f>
        <v>#VALUE!</v>
      </c>
      <c r="AT93" s="49"/>
      <c r="AU93" s="50"/>
      <c r="AV93" s="33"/>
      <c r="AW93" s="21"/>
      <c r="AX93" s="21"/>
      <c r="AY93" s="34"/>
      <c r="AZ93" s="34"/>
      <c r="BA93" s="36"/>
      <c r="BB93" s="26" t="e">
        <f t="shared" si="189"/>
        <v>#VALUE!</v>
      </c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71" ht="15.75" customHeight="1" x14ac:dyDescent="0.2">
      <c r="A94" s="48"/>
      <c r="B94" s="49"/>
      <c r="C94" s="50"/>
      <c r="D94" s="33"/>
      <c r="E94" s="50"/>
      <c r="F94" s="50"/>
      <c r="G94" s="34"/>
      <c r="H94" s="34"/>
      <c r="I94" s="36"/>
      <c r="J94" s="26"/>
      <c r="K94" s="1"/>
      <c r="L94" s="51"/>
      <c r="M94" s="49"/>
      <c r="N94" s="50"/>
      <c r="O94" s="33"/>
      <c r="P94" s="50"/>
      <c r="Q94" s="50"/>
      <c r="R94" s="34"/>
      <c r="S94" s="34"/>
      <c r="T94" s="36"/>
      <c r="U94" s="26"/>
      <c r="V94" s="1"/>
      <c r="W94" s="51"/>
      <c r="X94" s="37"/>
      <c r="Y94" s="50"/>
      <c r="Z94" s="33"/>
      <c r="AA94" s="50"/>
      <c r="AB94" s="50"/>
      <c r="AC94" s="34"/>
      <c r="AD94" s="34"/>
      <c r="AE94" s="36"/>
      <c r="AF94" s="26"/>
      <c r="AG94" s="1"/>
      <c r="AH94" s="51"/>
      <c r="AI94" s="37"/>
      <c r="AJ94" s="50"/>
      <c r="AK94" s="33"/>
      <c r="AL94" s="50"/>
      <c r="AM94" s="50"/>
      <c r="AN94" s="34"/>
      <c r="AO94" s="34"/>
      <c r="AP94" s="52"/>
      <c r="AQ94" s="26"/>
      <c r="AR94" s="1"/>
      <c r="AS94" s="51"/>
      <c r="AT94" s="49"/>
      <c r="AU94" s="50"/>
      <c r="AV94" s="33"/>
      <c r="AW94" s="50"/>
      <c r="AX94" s="50"/>
      <c r="AY94" s="34"/>
      <c r="AZ94" s="34"/>
      <c r="BA94" s="36"/>
      <c r="BB94" s="26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71" ht="15.75" customHeight="1" x14ac:dyDescent="0.2">
      <c r="A95" s="53"/>
      <c r="B95" s="49"/>
      <c r="C95" s="50"/>
      <c r="D95" s="33"/>
      <c r="E95" s="50"/>
      <c r="F95" s="50"/>
      <c r="G95" s="34"/>
      <c r="H95" s="34"/>
      <c r="I95" s="36"/>
      <c r="J95" s="26"/>
      <c r="K95" s="1"/>
      <c r="L95" s="53"/>
      <c r="M95" s="49"/>
      <c r="N95" s="50"/>
      <c r="O95" s="33"/>
      <c r="P95" s="50"/>
      <c r="Q95" s="50"/>
      <c r="R95" s="34"/>
      <c r="S95" s="34"/>
      <c r="T95" s="36"/>
      <c r="U95" s="26"/>
      <c r="V95" s="1"/>
      <c r="W95" s="53"/>
      <c r="X95" s="49"/>
      <c r="Z95" s="33"/>
      <c r="AA95" s="50"/>
      <c r="AB95" s="50"/>
      <c r="AC95" s="34"/>
      <c r="AD95" s="34"/>
      <c r="AE95" s="35"/>
      <c r="AF95" s="26"/>
      <c r="AG95" s="1"/>
      <c r="AH95" s="53"/>
      <c r="AI95" s="49"/>
      <c r="AK95" s="33"/>
      <c r="AL95" s="50"/>
      <c r="AM95" s="50"/>
      <c r="AN95" s="34"/>
      <c r="AO95" s="34"/>
      <c r="AP95" s="52"/>
      <c r="AQ95" s="26"/>
      <c r="AR95" s="1"/>
      <c r="AS95" s="53"/>
      <c r="AT95" s="49"/>
      <c r="AU95" s="50"/>
      <c r="AV95" s="33"/>
      <c r="AW95" s="50"/>
      <c r="AX95" s="50"/>
      <c r="AY95" s="34"/>
      <c r="AZ95" s="34"/>
      <c r="BA95" s="36"/>
      <c r="BB95" s="26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ht="15.75" customHeight="1" x14ac:dyDescent="0.2">
      <c r="A96" s="54"/>
      <c r="B96" s="49"/>
      <c r="C96" s="50"/>
      <c r="D96" s="33"/>
      <c r="E96" s="55"/>
      <c r="F96" s="55"/>
      <c r="G96" s="137"/>
      <c r="H96" s="137"/>
      <c r="I96" s="138"/>
      <c r="J96" s="26"/>
      <c r="K96" s="1"/>
      <c r="L96" s="54"/>
      <c r="M96" s="49"/>
      <c r="N96" s="50"/>
      <c r="O96" s="33"/>
      <c r="P96" s="55"/>
      <c r="Q96" s="55"/>
      <c r="R96" s="56"/>
      <c r="S96" s="56"/>
      <c r="T96" s="57"/>
      <c r="U96" s="26"/>
      <c r="V96" s="1"/>
      <c r="W96" s="54"/>
      <c r="X96" s="49"/>
      <c r="Y96" s="50"/>
      <c r="Z96" s="33"/>
      <c r="AA96" s="55"/>
      <c r="AB96" s="55"/>
      <c r="AC96" s="34"/>
      <c r="AD96" s="34"/>
      <c r="AE96" s="35"/>
      <c r="AF96" s="26"/>
      <c r="AG96" s="1"/>
      <c r="AH96" s="54"/>
      <c r="AI96" s="49"/>
      <c r="AJ96" s="50"/>
      <c r="AK96" s="33"/>
      <c r="AL96" s="55"/>
      <c r="AM96" s="55"/>
      <c r="AN96" s="56"/>
      <c r="AO96" s="56"/>
      <c r="AP96" s="58"/>
      <c r="AQ96" s="26"/>
      <c r="AR96" s="1"/>
      <c r="AS96" s="54"/>
      <c r="AT96" s="49"/>
      <c r="AU96" s="50"/>
      <c r="AV96" s="33"/>
      <c r="AW96" s="55"/>
      <c r="AX96" s="55"/>
      <c r="AY96" s="56"/>
      <c r="AZ96" s="56"/>
      <c r="BA96" s="57"/>
      <c r="BB96" s="26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ht="15.75" customHeight="1" x14ac:dyDescent="0.2">
      <c r="A97" s="59"/>
      <c r="B97" s="60">
        <v>1</v>
      </c>
      <c r="C97" s="61">
        <v>7</v>
      </c>
      <c r="D97" s="62">
        <f t="shared" ref="D97:D100" si="191">ROUND(IF(COUNT(B97,C97)=2, 1.031*EXP(-0.035*(B97+10-C97)), ""), 2)</f>
        <v>0.9</v>
      </c>
      <c r="E97" s="63">
        <f t="shared" ref="E97:E100" si="192">2.5*ROUND(((0.98*($A$100*D97))/2.5), 0)</f>
        <v>0</v>
      </c>
      <c r="F97" s="63">
        <f t="shared" ref="F97:F100" si="193">2.5*ROUND(((1.02*($A$100*D97))/2.5), 0)</f>
        <v>0</v>
      </c>
      <c r="G97" s="65"/>
      <c r="H97" s="65"/>
      <c r="I97" s="66"/>
      <c r="J97" s="24" t="e">
        <f t="shared" ref="J97:J100" si="194">ROUND(G97/(ROUND(IF(COUNT(H97,I97)=2, 1.031*EXP(-0.035*(H97+10-I97)), ""), 2)),1)</f>
        <v>#VALUE!</v>
      </c>
      <c r="K97" s="1"/>
      <c r="L97" s="59"/>
      <c r="M97" s="60">
        <v>1</v>
      </c>
      <c r="N97" s="61">
        <v>8</v>
      </c>
      <c r="O97" s="62">
        <f t="shared" ref="O97:O100" si="195">ROUND(IF(COUNT(M97,N97)=2, 1.031*EXP(-0.035*(M97+10-N97)), ""), 2)</f>
        <v>0.93</v>
      </c>
      <c r="P97" s="63" t="e">
        <f t="shared" ref="P97:P100" si="196">2.5*ROUND(((0.98*($L$100*O97))/2.5), 0)</f>
        <v>#VALUE!</v>
      </c>
      <c r="Q97" s="63" t="e">
        <f t="shared" ref="Q97:Q100" si="197">2.5*ROUND(((1.02*($L$100*O97))/2.5), 0)</f>
        <v>#VALUE!</v>
      </c>
      <c r="R97" s="65"/>
      <c r="S97" s="65"/>
      <c r="T97" s="66"/>
      <c r="U97" s="24" t="e">
        <f t="shared" ref="U97:U100" si="198">ROUND(R97/(ROUND(IF(COUNT(S97,T97)=2, 1.031*EXP(-0.035*(S97+10-T97)), ""), 2)),1)</f>
        <v>#VALUE!</v>
      </c>
      <c r="V97" s="1"/>
      <c r="W97" s="59"/>
      <c r="X97" s="60">
        <v>1</v>
      </c>
      <c r="Y97" s="61">
        <v>8</v>
      </c>
      <c r="Z97" s="62">
        <f t="shared" ref="Z97:Z101" si="199">ROUND(IF(COUNT(X97,Y97)=2, 1.031*EXP(-0.035*(X97+10-Y97)), ""), 2)</f>
        <v>0.93</v>
      </c>
      <c r="AA97" s="63" t="e">
        <f t="shared" ref="AA97:AA101" si="200">2.5*ROUND(((0.98*($W$100*Z97))/2.5), 0)</f>
        <v>#VALUE!</v>
      </c>
      <c r="AB97" s="63" t="e">
        <f t="shared" ref="AB97:AB101" si="201">2.5*ROUND(((1.02*($W$100*Z97))/2.5), 0)</f>
        <v>#VALUE!</v>
      </c>
      <c r="AC97" s="64"/>
      <c r="AD97" s="65"/>
      <c r="AE97" s="66"/>
      <c r="AF97" s="24" t="e">
        <f t="shared" ref="AF97:AF100" si="202">ROUND(AC97/(ROUND(IF(COUNT(AD97,AE97)=2, 1.031*EXP(-0.035*(AD97+10-AE97)), ""), 2)),1)</f>
        <v>#VALUE!</v>
      </c>
      <c r="AG97" s="1"/>
      <c r="AH97" s="59"/>
      <c r="AI97" s="60">
        <v>1</v>
      </c>
      <c r="AJ97" s="61">
        <v>8</v>
      </c>
      <c r="AK97" s="62">
        <f t="shared" ref="AK97:AK100" si="203">ROUND(IF(COUNT(AI97,AJ97)=2, 1.031*EXP(-0.035*(AI97+10-AJ97)), ""), 2)</f>
        <v>0.93</v>
      </c>
      <c r="AL97" s="63" t="e">
        <f t="shared" ref="AL97:AL100" si="204">2.5*ROUND(((0.98*($AH$100*AK97))/2.5), 0)</f>
        <v>#VALUE!</v>
      </c>
      <c r="AM97" s="63" t="e">
        <f t="shared" ref="AM97:AM100" si="205">2.5*ROUND(((1.02*($AH$100*AK97))/2.5), 0)</f>
        <v>#VALUE!</v>
      </c>
      <c r="AN97" s="65"/>
      <c r="AO97" s="65"/>
      <c r="AP97" s="199"/>
      <c r="AQ97" s="24" t="e">
        <f t="shared" ref="AQ97:AQ100" si="206">ROUND(AN97/(ROUND(IF(COUNT(AO97,AP97)=2, 1.031*EXP(-0.035*(AO97+10-AP97)), ""), 2)),1)</f>
        <v>#VALUE!</v>
      </c>
      <c r="AR97" s="1"/>
      <c r="AS97" s="59"/>
      <c r="AT97" s="67">
        <v>1</v>
      </c>
      <c r="AU97" s="142">
        <v>7.5</v>
      </c>
      <c r="AV97" s="62">
        <f t="shared" ref="AV97:AV99" si="207">ROUND(IF(COUNT(AT97,AU97)=2, 1.031*EXP(-0.035*(AT97+10-AU97)), ""), 2)</f>
        <v>0.91</v>
      </c>
      <c r="AW97" s="63" t="e">
        <f t="shared" ref="AW97:AW99" si="208">2.5*ROUND(((0.98*($AS$100*AV97))/2.5), 0)</f>
        <v>#VALUE!</v>
      </c>
      <c r="AX97" s="63" t="e">
        <f t="shared" ref="AX97:AX99" si="209">2.5*ROUND(((1.02*($AS$100*AV97))/2.5), 0)</f>
        <v>#VALUE!</v>
      </c>
      <c r="AY97" s="65"/>
      <c r="AZ97" s="65"/>
      <c r="BA97" s="66"/>
      <c r="BB97" s="24" t="e">
        <f t="shared" ref="BB97:BB100" si="210">ROUND(AY97/(ROUND(IF(COUNT(AZ97,BA97)=2, 1.031*EXP(-0.035*(AZ97+10-BA97)), ""), 2)),1)</f>
        <v>#VALUE!</v>
      </c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ht="15.75" customHeight="1" x14ac:dyDescent="0.2">
      <c r="A98" s="30" t="s">
        <v>105</v>
      </c>
      <c r="B98" s="37">
        <v>3</v>
      </c>
      <c r="C98" s="32">
        <v>7</v>
      </c>
      <c r="D98" s="71">
        <f t="shared" si="191"/>
        <v>0.84</v>
      </c>
      <c r="E98" s="72">
        <f t="shared" si="192"/>
        <v>0</v>
      </c>
      <c r="F98" s="72">
        <f t="shared" si="193"/>
        <v>0</v>
      </c>
      <c r="G98" s="34"/>
      <c r="H98" s="34"/>
      <c r="I98" s="35"/>
      <c r="J98" s="24" t="e">
        <f t="shared" si="194"/>
        <v>#VALUE!</v>
      </c>
      <c r="K98" s="1"/>
      <c r="L98" s="30" t="s">
        <v>105</v>
      </c>
      <c r="M98" s="37">
        <v>3</v>
      </c>
      <c r="N98" s="32">
        <v>7</v>
      </c>
      <c r="O98" s="71">
        <f t="shared" si="195"/>
        <v>0.84</v>
      </c>
      <c r="P98" s="72" t="e">
        <f t="shared" si="196"/>
        <v>#VALUE!</v>
      </c>
      <c r="Q98" s="72" t="e">
        <f t="shared" si="197"/>
        <v>#VALUE!</v>
      </c>
      <c r="R98" s="34"/>
      <c r="S98" s="34"/>
      <c r="T98" s="35"/>
      <c r="U98" s="24" t="e">
        <f t="shared" si="198"/>
        <v>#VALUE!</v>
      </c>
      <c r="V98" s="1"/>
      <c r="W98" s="30" t="s">
        <v>105</v>
      </c>
      <c r="X98" s="37">
        <v>3</v>
      </c>
      <c r="Y98" s="32">
        <v>7</v>
      </c>
      <c r="Z98" s="71">
        <f t="shared" si="199"/>
        <v>0.84</v>
      </c>
      <c r="AA98" s="72" t="e">
        <f t="shared" si="200"/>
        <v>#VALUE!</v>
      </c>
      <c r="AB98" s="72" t="e">
        <f t="shared" si="201"/>
        <v>#VALUE!</v>
      </c>
      <c r="AC98" s="73"/>
      <c r="AD98" s="34"/>
      <c r="AE98" s="35"/>
      <c r="AF98" s="24" t="e">
        <f t="shared" si="202"/>
        <v>#VALUE!</v>
      </c>
      <c r="AG98" s="1"/>
      <c r="AH98" s="30" t="s">
        <v>105</v>
      </c>
      <c r="AI98" s="37">
        <v>3</v>
      </c>
      <c r="AJ98" s="32">
        <v>7</v>
      </c>
      <c r="AK98" s="71">
        <f t="shared" si="203"/>
        <v>0.84</v>
      </c>
      <c r="AL98" s="72" t="e">
        <f t="shared" si="204"/>
        <v>#VALUE!</v>
      </c>
      <c r="AM98" s="72" t="e">
        <f t="shared" si="205"/>
        <v>#VALUE!</v>
      </c>
      <c r="AN98" s="73"/>
      <c r="AO98" s="34"/>
      <c r="AP98" s="158"/>
      <c r="AQ98" s="24" t="e">
        <f t="shared" si="206"/>
        <v>#VALUE!</v>
      </c>
      <c r="AR98" s="1"/>
      <c r="AS98" s="30" t="s">
        <v>100</v>
      </c>
      <c r="AT98" s="31">
        <v>1</v>
      </c>
      <c r="AU98" s="148">
        <v>8.5</v>
      </c>
      <c r="AV98" s="71">
        <f t="shared" si="207"/>
        <v>0.94</v>
      </c>
      <c r="AW98" s="72" t="e">
        <f t="shared" si="208"/>
        <v>#VALUE!</v>
      </c>
      <c r="AX98" s="72" t="e">
        <f t="shared" si="209"/>
        <v>#VALUE!</v>
      </c>
      <c r="AY98" s="73"/>
      <c r="AZ98" s="34"/>
      <c r="BA98" s="35"/>
      <c r="BB98" s="24" t="e">
        <f t="shared" si="210"/>
        <v>#VALUE!</v>
      </c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ht="15.75" customHeight="1" x14ac:dyDescent="0.2">
      <c r="A99" s="41" t="s">
        <v>17</v>
      </c>
      <c r="B99" s="37">
        <v>3</v>
      </c>
      <c r="C99" s="32">
        <v>8</v>
      </c>
      <c r="D99" s="71">
        <f t="shared" si="191"/>
        <v>0.87</v>
      </c>
      <c r="E99" s="72">
        <f t="shared" si="192"/>
        <v>0</v>
      </c>
      <c r="F99" s="72">
        <f t="shared" si="193"/>
        <v>0</v>
      </c>
      <c r="G99" s="22"/>
      <c r="H99" s="22"/>
      <c r="I99" s="23"/>
      <c r="J99" s="24" t="e">
        <f t="shared" si="194"/>
        <v>#VALUE!</v>
      </c>
      <c r="K99" s="1"/>
      <c r="L99" s="42" t="s">
        <v>17</v>
      </c>
      <c r="M99" s="37">
        <v>3</v>
      </c>
      <c r="N99" s="32">
        <v>8</v>
      </c>
      <c r="O99" s="71">
        <f t="shared" si="195"/>
        <v>0.87</v>
      </c>
      <c r="P99" s="72" t="e">
        <f t="shared" si="196"/>
        <v>#VALUE!</v>
      </c>
      <c r="Q99" s="72" t="e">
        <f t="shared" si="197"/>
        <v>#VALUE!</v>
      </c>
      <c r="R99" s="34"/>
      <c r="S99" s="34"/>
      <c r="T99" s="35"/>
      <c r="U99" s="24" t="e">
        <f t="shared" si="198"/>
        <v>#VALUE!</v>
      </c>
      <c r="V99" s="1"/>
      <c r="W99" s="42" t="s">
        <v>17</v>
      </c>
      <c r="X99" s="37">
        <v>3</v>
      </c>
      <c r="Y99" s="32">
        <v>8</v>
      </c>
      <c r="Z99" s="71">
        <f t="shared" si="199"/>
        <v>0.87</v>
      </c>
      <c r="AA99" s="72" t="e">
        <f t="shared" si="200"/>
        <v>#VALUE!</v>
      </c>
      <c r="AB99" s="72" t="e">
        <f t="shared" si="201"/>
        <v>#VALUE!</v>
      </c>
      <c r="AC99" s="73"/>
      <c r="AD99" s="34"/>
      <c r="AE99" s="35"/>
      <c r="AF99" s="24" t="e">
        <f t="shared" si="202"/>
        <v>#VALUE!</v>
      </c>
      <c r="AG99" s="1"/>
      <c r="AH99" s="42" t="s">
        <v>17</v>
      </c>
      <c r="AI99" s="37">
        <v>3</v>
      </c>
      <c r="AJ99" s="32">
        <v>8</v>
      </c>
      <c r="AK99" s="71">
        <f t="shared" si="203"/>
        <v>0.87</v>
      </c>
      <c r="AL99" s="72" t="e">
        <f t="shared" si="204"/>
        <v>#VALUE!</v>
      </c>
      <c r="AM99" s="72" t="e">
        <f t="shared" si="205"/>
        <v>#VALUE!</v>
      </c>
      <c r="AN99" s="73"/>
      <c r="AO99" s="34"/>
      <c r="AP99" s="158"/>
      <c r="AQ99" s="24" t="e">
        <f t="shared" si="206"/>
        <v>#VALUE!</v>
      </c>
      <c r="AR99" s="1"/>
      <c r="AS99" s="42" t="s">
        <v>17</v>
      </c>
      <c r="AT99" s="31">
        <v>1</v>
      </c>
      <c r="AU99" s="148">
        <v>9.5</v>
      </c>
      <c r="AV99" s="71">
        <f t="shared" si="207"/>
        <v>0.98</v>
      </c>
      <c r="AW99" s="72" t="e">
        <f t="shared" si="208"/>
        <v>#VALUE!</v>
      </c>
      <c r="AX99" s="72" t="e">
        <f t="shared" si="209"/>
        <v>#VALUE!</v>
      </c>
      <c r="AY99" s="73"/>
      <c r="AZ99" s="34"/>
      <c r="BA99" s="35"/>
      <c r="BB99" s="24" t="e">
        <f t="shared" si="210"/>
        <v>#VALUE!</v>
      </c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ht="15.75" customHeight="1" x14ac:dyDescent="0.2">
      <c r="A100" s="153"/>
      <c r="B100" s="46">
        <v>3</v>
      </c>
      <c r="C100" s="32">
        <v>8</v>
      </c>
      <c r="D100" s="71">
        <f t="shared" si="191"/>
        <v>0.87</v>
      </c>
      <c r="E100" s="72">
        <f t="shared" si="192"/>
        <v>0</v>
      </c>
      <c r="F100" s="72">
        <f t="shared" si="193"/>
        <v>0</v>
      </c>
      <c r="G100" s="34"/>
      <c r="H100" s="34"/>
      <c r="I100" s="35"/>
      <c r="J100" s="24" t="e">
        <f t="shared" si="194"/>
        <v>#VALUE!</v>
      </c>
      <c r="K100" s="1"/>
      <c r="L100" s="42" t="e">
        <f>AVERAGE(J97,J99,J100)</f>
        <v>#VALUE!</v>
      </c>
      <c r="M100" s="37">
        <v>3</v>
      </c>
      <c r="N100" s="32">
        <v>9</v>
      </c>
      <c r="O100" s="71">
        <f t="shared" si="195"/>
        <v>0.9</v>
      </c>
      <c r="P100" s="72" t="e">
        <f t="shared" si="196"/>
        <v>#VALUE!</v>
      </c>
      <c r="Q100" s="72" t="e">
        <f t="shared" si="197"/>
        <v>#VALUE!</v>
      </c>
      <c r="R100" s="101"/>
      <c r="S100" s="101"/>
      <c r="T100" s="209"/>
      <c r="U100" s="24" t="e">
        <f t="shared" si="198"/>
        <v>#VALUE!</v>
      </c>
      <c r="V100" s="1"/>
      <c r="W100" s="42" t="e">
        <f>AVERAGE(U97,U99,U100)</f>
        <v>#VALUE!</v>
      </c>
      <c r="X100" s="37">
        <v>3</v>
      </c>
      <c r="Y100" s="32">
        <v>9</v>
      </c>
      <c r="Z100" s="71">
        <f t="shared" si="199"/>
        <v>0.9</v>
      </c>
      <c r="AA100" s="72" t="e">
        <f t="shared" si="200"/>
        <v>#VALUE!</v>
      </c>
      <c r="AB100" s="72" t="e">
        <f t="shared" si="201"/>
        <v>#VALUE!</v>
      </c>
      <c r="AC100" s="34"/>
      <c r="AD100" s="34"/>
      <c r="AE100" s="35"/>
      <c r="AF100" s="24" t="e">
        <f t="shared" si="202"/>
        <v>#VALUE!</v>
      </c>
      <c r="AG100" s="1"/>
      <c r="AH100" s="42" t="e">
        <f>AVERAGE(AF97,AF99,AF100)</f>
        <v>#VALUE!</v>
      </c>
      <c r="AI100" s="37">
        <v>3</v>
      </c>
      <c r="AJ100" s="32">
        <v>9</v>
      </c>
      <c r="AK100" s="71">
        <f t="shared" si="203"/>
        <v>0.9</v>
      </c>
      <c r="AL100" s="72" t="e">
        <f t="shared" si="204"/>
        <v>#VALUE!</v>
      </c>
      <c r="AM100" s="72" t="e">
        <f t="shared" si="205"/>
        <v>#VALUE!</v>
      </c>
      <c r="AN100" s="101"/>
      <c r="AO100" s="101"/>
      <c r="AP100" s="211"/>
      <c r="AQ100" s="24" t="e">
        <f t="shared" si="206"/>
        <v>#VALUE!</v>
      </c>
      <c r="AR100" s="1"/>
      <c r="AS100" s="42" t="e">
        <f>AVERAGE(AQ13:AQ15)</f>
        <v>#VALUE!</v>
      </c>
      <c r="AT100" s="49"/>
      <c r="AU100" s="50"/>
      <c r="AV100" s="71"/>
      <c r="AW100" s="72"/>
      <c r="AX100" s="72"/>
      <c r="AY100" s="101"/>
      <c r="AZ100" s="101"/>
      <c r="BA100" s="209"/>
      <c r="BB100" s="24" t="e">
        <f t="shared" si="210"/>
        <v>#VALUE!</v>
      </c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ht="15.75" customHeight="1" x14ac:dyDescent="0.2">
      <c r="A101" s="384" t="s">
        <v>106</v>
      </c>
      <c r="B101" s="49"/>
      <c r="C101" s="50"/>
      <c r="D101" s="33"/>
      <c r="E101" s="21"/>
      <c r="F101" s="21"/>
      <c r="G101" s="22"/>
      <c r="H101" s="22"/>
      <c r="I101" s="25"/>
      <c r="J101" s="26"/>
      <c r="K101" s="1"/>
      <c r="L101" s="385" t="s">
        <v>106</v>
      </c>
      <c r="M101" s="49"/>
      <c r="N101" s="50"/>
      <c r="O101" s="33"/>
      <c r="P101" s="21"/>
      <c r="Q101" s="21"/>
      <c r="R101" s="22"/>
      <c r="S101" s="22"/>
      <c r="T101" s="23"/>
      <c r="U101" s="24"/>
      <c r="V101" s="1"/>
      <c r="W101" s="385" t="s">
        <v>106</v>
      </c>
      <c r="X101" s="37">
        <v>3</v>
      </c>
      <c r="Y101" s="32">
        <v>8</v>
      </c>
      <c r="Z101" s="71">
        <f t="shared" si="199"/>
        <v>0.87</v>
      </c>
      <c r="AA101" s="72" t="e">
        <f t="shared" si="200"/>
        <v>#VALUE!</v>
      </c>
      <c r="AB101" s="72" t="e">
        <f t="shared" si="201"/>
        <v>#VALUE!</v>
      </c>
      <c r="AC101" s="34"/>
      <c r="AD101" s="34"/>
      <c r="AE101" s="35"/>
      <c r="AF101" s="24"/>
      <c r="AG101" s="1"/>
      <c r="AH101" s="385" t="s">
        <v>106</v>
      </c>
      <c r="AI101" s="37"/>
      <c r="AJ101" s="32"/>
      <c r="AK101" s="71"/>
      <c r="AL101" s="72"/>
      <c r="AM101" s="72"/>
      <c r="AN101" s="22"/>
      <c r="AO101" s="22"/>
      <c r="AP101" s="79"/>
      <c r="AQ101" s="24"/>
      <c r="AR101" s="1"/>
      <c r="AS101" s="385"/>
      <c r="AT101" s="49"/>
      <c r="AU101" s="50"/>
      <c r="AV101" s="33"/>
      <c r="AW101" s="21"/>
      <c r="AX101" s="21"/>
      <c r="AY101" s="22"/>
      <c r="AZ101" s="22"/>
      <c r="BA101" s="23"/>
      <c r="BB101" s="24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ht="15.75" customHeight="1" x14ac:dyDescent="0.2">
      <c r="A102" s="213"/>
      <c r="B102" s="49"/>
      <c r="C102" s="50"/>
      <c r="D102" s="33"/>
      <c r="E102" s="55"/>
      <c r="F102" s="55"/>
      <c r="G102" s="34"/>
      <c r="H102" s="34"/>
      <c r="I102" s="36"/>
      <c r="J102" s="26"/>
      <c r="K102" s="1"/>
      <c r="L102" s="213"/>
      <c r="M102" s="49"/>
      <c r="N102" s="50"/>
      <c r="O102" s="33"/>
      <c r="P102" s="55"/>
      <c r="Q102" s="55"/>
      <c r="R102" s="34"/>
      <c r="S102" s="34"/>
      <c r="T102" s="35"/>
      <c r="U102" s="24"/>
      <c r="V102" s="1"/>
      <c r="W102" s="213"/>
      <c r="X102" s="49"/>
      <c r="Y102" s="50"/>
      <c r="Z102" s="33"/>
      <c r="AA102" s="55"/>
      <c r="AB102" s="55"/>
      <c r="AC102" s="34"/>
      <c r="AD102" s="34"/>
      <c r="AE102" s="35"/>
      <c r="AF102" s="24"/>
      <c r="AG102" s="1"/>
      <c r="AH102" s="213"/>
      <c r="AI102" s="49"/>
      <c r="AJ102" s="50"/>
      <c r="AK102" s="33"/>
      <c r="AL102" s="55"/>
      <c r="AM102" s="55"/>
      <c r="AN102" s="34"/>
      <c r="AO102" s="34"/>
      <c r="AP102" s="158"/>
      <c r="AQ102" s="24"/>
      <c r="AR102" s="1"/>
      <c r="AS102" s="213"/>
      <c r="AT102" s="49"/>
      <c r="AU102" s="50"/>
      <c r="AV102" s="33"/>
      <c r="AW102" s="55"/>
      <c r="AX102" s="55"/>
      <c r="AY102" s="34"/>
      <c r="AZ102" s="34"/>
      <c r="BA102" s="35"/>
      <c r="BB102" s="24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:71" ht="15.75" customHeight="1" x14ac:dyDescent="0.2">
      <c r="A103" s="59"/>
      <c r="B103" s="60">
        <v>8</v>
      </c>
      <c r="C103" s="61">
        <v>6</v>
      </c>
      <c r="D103" s="62">
        <f t="shared" ref="D103:D105" si="211">ROUND(IF(COUNT(B103,C103)=2, 1.031*EXP(-0.035*(B103+10-C103)), ""), 2)</f>
        <v>0.68</v>
      </c>
      <c r="E103" s="63">
        <f t="shared" ref="E103:E105" si="212">2.5*ROUND(((0.98*($A$106*D103))/2.5), 0)</f>
        <v>0</v>
      </c>
      <c r="F103" s="63">
        <f t="shared" ref="F103:F105" si="213">2.5*ROUND(((1.02*($A$106*D103))/2.5), 0)</f>
        <v>0</v>
      </c>
      <c r="G103" s="64"/>
      <c r="H103" s="65"/>
      <c r="I103" s="88"/>
      <c r="J103" s="26" t="e">
        <f t="shared" ref="J103:J105" si="214">ROUND(G103/(ROUND(IF(COUNT(H103,I103)=2, 1.031*EXP(-0.035*(H103+10-I103)), ""), 2)),1)</f>
        <v>#VALUE!</v>
      </c>
      <c r="K103" s="1"/>
      <c r="L103" s="59"/>
      <c r="M103" s="60">
        <v>8</v>
      </c>
      <c r="N103" s="61">
        <v>6</v>
      </c>
      <c r="O103" s="62">
        <f t="shared" ref="O103:O106" si="215">ROUND(IF(COUNT(M103,N103)=2, 1.031*EXP(-0.035*(M103+10-N103)), ""), 2)</f>
        <v>0.68</v>
      </c>
      <c r="P103" s="63" t="e">
        <f t="shared" ref="P103:P106" si="216">2.5*ROUND(((0.98*($L$106*O103))/2.5), 0)</f>
        <v>#VALUE!</v>
      </c>
      <c r="Q103" s="63" t="e">
        <f t="shared" ref="Q103:Q106" si="217">2.5*ROUND(((1.02*($L$106*O103))/2.5), 0)</f>
        <v>#VALUE!</v>
      </c>
      <c r="R103" s="64"/>
      <c r="S103" s="65"/>
      <c r="T103" s="66"/>
      <c r="U103" s="24" t="e">
        <f t="shared" ref="U103:U106" si="218">ROUND(R103/(ROUND(IF(COUNT(S103,T103)=2, 1.031*EXP(-0.035*(S103+10-T103)), ""), 2)),1)</f>
        <v>#VALUE!</v>
      </c>
      <c r="V103" s="1"/>
      <c r="W103" s="59"/>
      <c r="X103" s="60">
        <v>8</v>
      </c>
      <c r="Y103" s="61">
        <v>6</v>
      </c>
      <c r="Z103" s="62">
        <f t="shared" ref="Z103:Z106" si="219">ROUND(IF(COUNT(X103,Y103)=2, 1.031*EXP(-0.035*(X103+10-Y103)), ""), 2)</f>
        <v>0.68</v>
      </c>
      <c r="AA103" s="63" t="e">
        <f t="shared" ref="AA103:AA106" si="220">2.5*ROUND(((0.98*($W$106*Z103))/2.5), 0)</f>
        <v>#VALUE!</v>
      </c>
      <c r="AB103" s="63" t="e">
        <f t="shared" ref="AB103:AB106" si="221">2.5*ROUND(((1.02*($W$106*Z103))/2.5), 0)</f>
        <v>#VALUE!</v>
      </c>
      <c r="AC103" s="64"/>
      <c r="AD103" s="65"/>
      <c r="AE103" s="66"/>
      <c r="AF103" s="24" t="e">
        <f t="shared" ref="AF103:AF106" si="222">ROUND(AC103/(ROUND(IF(COUNT(AD103,AE103)=2, 1.031*EXP(-0.035*(AD103+10-AE103)), ""), 2)),1)</f>
        <v>#VALUE!</v>
      </c>
      <c r="AG103" s="1"/>
      <c r="AH103" s="59"/>
      <c r="AI103" s="60">
        <v>8</v>
      </c>
      <c r="AJ103" s="61">
        <v>6</v>
      </c>
      <c r="AK103" s="62">
        <f t="shared" ref="AK103:AK105" si="223">ROUND(IF(COUNT(AI103,AJ103)=2, 1.031*EXP(-0.035*(AI103+10-AJ103)), ""), 2)</f>
        <v>0.68</v>
      </c>
      <c r="AL103" s="63" t="e">
        <f t="shared" ref="AL103:AL105" si="224">2.5*ROUND(((0.98*($AH$106*AK103))/2.5), 0)</f>
        <v>#VALUE!</v>
      </c>
      <c r="AM103" s="63" t="e">
        <f t="shared" ref="AM103:AM105" si="225">2.5*ROUND(((1.02*($AH$106*AK103))/2.5), 0)</f>
        <v>#VALUE!</v>
      </c>
      <c r="AN103" s="64"/>
      <c r="AO103" s="65"/>
      <c r="AP103" s="199"/>
      <c r="AQ103" s="24" t="e">
        <f t="shared" ref="AQ103:AQ105" si="226">ROUND(AN103/(ROUND(IF(COUNT(AO103,AP103)=2, 1.031*EXP(-0.035*(AO103+10-AP103)), ""), 2)),1)</f>
        <v>#VALUE!</v>
      </c>
      <c r="AR103" s="1"/>
      <c r="AS103" s="59"/>
      <c r="AT103" s="67">
        <v>1</v>
      </c>
      <c r="AU103" s="142">
        <v>7.5</v>
      </c>
      <c r="AV103" s="62">
        <f t="shared" ref="AV103:AV105" si="227">ROUND(IF(COUNT(AT103,AU103)=2, 1.031*EXP(-0.035*(AT103+10-AU103)), ""), 2)</f>
        <v>0.91</v>
      </c>
      <c r="AW103" s="63" t="e">
        <f t="shared" ref="AW103:AW105" si="228">2.5*ROUND(((0.98*($AS$106*AV103))/2.5), 0)</f>
        <v>#VALUE!</v>
      </c>
      <c r="AX103" s="63" t="e">
        <f t="shared" ref="AX103:AX105" si="229">2.5*ROUND(((1.02*($AS$106*AV103))/2.5), 0)</f>
        <v>#VALUE!</v>
      </c>
      <c r="AY103" s="64"/>
      <c r="AZ103" s="65"/>
      <c r="BA103" s="66"/>
      <c r="BB103" s="24" t="e">
        <f t="shared" ref="BB103:BB105" si="230">ROUND(AY103/(ROUND(IF(COUNT(AZ103,BA103)=2, 1.031*EXP(-0.035*(AZ103+10-BA103)), ""), 2)),1)</f>
        <v>#VALUE!</v>
      </c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:71" ht="15.75" customHeight="1" x14ac:dyDescent="0.2">
      <c r="A104" s="30" t="s">
        <v>107</v>
      </c>
      <c r="B104" s="37">
        <v>8</v>
      </c>
      <c r="C104" s="32">
        <v>7</v>
      </c>
      <c r="D104" s="71">
        <f t="shared" si="211"/>
        <v>0.7</v>
      </c>
      <c r="E104" s="72">
        <f t="shared" si="212"/>
        <v>0</v>
      </c>
      <c r="F104" s="72">
        <f t="shared" si="213"/>
        <v>0</v>
      </c>
      <c r="G104" s="73"/>
      <c r="H104" s="34"/>
      <c r="I104" s="36"/>
      <c r="J104" s="26" t="e">
        <f t="shared" si="214"/>
        <v>#VALUE!</v>
      </c>
      <c r="K104" s="1"/>
      <c r="L104" s="30" t="s">
        <v>107</v>
      </c>
      <c r="M104" s="37">
        <v>8</v>
      </c>
      <c r="N104" s="32">
        <v>7</v>
      </c>
      <c r="O104" s="71">
        <f t="shared" si="215"/>
        <v>0.7</v>
      </c>
      <c r="P104" s="72" t="e">
        <f t="shared" si="216"/>
        <v>#VALUE!</v>
      </c>
      <c r="Q104" s="72" t="e">
        <f t="shared" si="217"/>
        <v>#VALUE!</v>
      </c>
      <c r="R104" s="73"/>
      <c r="S104" s="34"/>
      <c r="T104" s="35"/>
      <c r="U104" s="24" t="e">
        <f t="shared" si="218"/>
        <v>#VALUE!</v>
      </c>
      <c r="V104" s="1"/>
      <c r="W104" s="30" t="s">
        <v>107</v>
      </c>
      <c r="X104" s="37">
        <v>8</v>
      </c>
      <c r="Y104" s="32">
        <v>7</v>
      </c>
      <c r="Z104" s="71">
        <f t="shared" si="219"/>
        <v>0.7</v>
      </c>
      <c r="AA104" s="72" t="e">
        <f t="shared" si="220"/>
        <v>#VALUE!</v>
      </c>
      <c r="AB104" s="72" t="e">
        <f t="shared" si="221"/>
        <v>#VALUE!</v>
      </c>
      <c r="AC104" s="73"/>
      <c r="AD104" s="34"/>
      <c r="AE104" s="35"/>
      <c r="AF104" s="24" t="e">
        <f t="shared" si="222"/>
        <v>#VALUE!</v>
      </c>
      <c r="AG104" s="1"/>
      <c r="AH104" s="30" t="s">
        <v>107</v>
      </c>
      <c r="AI104" s="37">
        <v>8</v>
      </c>
      <c r="AJ104" s="32">
        <v>7</v>
      </c>
      <c r="AK104" s="71">
        <f t="shared" si="223"/>
        <v>0.7</v>
      </c>
      <c r="AL104" s="72" t="e">
        <f t="shared" si="224"/>
        <v>#VALUE!</v>
      </c>
      <c r="AM104" s="72" t="e">
        <f t="shared" si="225"/>
        <v>#VALUE!</v>
      </c>
      <c r="AN104" s="73"/>
      <c r="AO104" s="34"/>
      <c r="AP104" s="158"/>
      <c r="AQ104" s="24" t="e">
        <f t="shared" si="226"/>
        <v>#VALUE!</v>
      </c>
      <c r="AR104" s="1"/>
      <c r="AS104" s="30" t="s">
        <v>102</v>
      </c>
      <c r="AT104" s="31">
        <v>1</v>
      </c>
      <c r="AU104" s="148">
        <v>8.5</v>
      </c>
      <c r="AV104" s="71">
        <f t="shared" si="227"/>
        <v>0.94</v>
      </c>
      <c r="AW104" s="72" t="e">
        <f t="shared" si="228"/>
        <v>#VALUE!</v>
      </c>
      <c r="AX104" s="72" t="e">
        <f t="shared" si="229"/>
        <v>#VALUE!</v>
      </c>
      <c r="AY104" s="73"/>
      <c r="AZ104" s="34"/>
      <c r="BA104" s="35"/>
      <c r="BB104" s="24" t="e">
        <f t="shared" si="230"/>
        <v>#VALUE!</v>
      </c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:71" ht="15.75" customHeight="1" x14ac:dyDescent="0.2">
      <c r="A105" s="41" t="s">
        <v>17</v>
      </c>
      <c r="B105" s="37">
        <v>8</v>
      </c>
      <c r="C105" s="32">
        <v>8</v>
      </c>
      <c r="D105" s="71">
        <f t="shared" si="211"/>
        <v>0.73</v>
      </c>
      <c r="E105" s="72">
        <f t="shared" si="212"/>
        <v>0</v>
      </c>
      <c r="F105" s="72">
        <f t="shared" si="213"/>
        <v>0</v>
      </c>
      <c r="G105" s="73"/>
      <c r="H105" s="34"/>
      <c r="I105" s="36"/>
      <c r="J105" s="26" t="e">
        <f t="shared" si="214"/>
        <v>#VALUE!</v>
      </c>
      <c r="K105" s="1"/>
      <c r="L105" s="42" t="s">
        <v>17</v>
      </c>
      <c r="M105" s="37">
        <v>8</v>
      </c>
      <c r="N105" s="32">
        <v>8</v>
      </c>
      <c r="O105" s="71">
        <f t="shared" si="215"/>
        <v>0.73</v>
      </c>
      <c r="P105" s="72" t="e">
        <f t="shared" si="216"/>
        <v>#VALUE!</v>
      </c>
      <c r="Q105" s="72" t="e">
        <f t="shared" si="217"/>
        <v>#VALUE!</v>
      </c>
      <c r="R105" s="73"/>
      <c r="S105" s="34"/>
      <c r="T105" s="35"/>
      <c r="U105" s="24" t="e">
        <f t="shared" si="218"/>
        <v>#VALUE!</v>
      </c>
      <c r="V105" s="1"/>
      <c r="W105" s="42" t="s">
        <v>17</v>
      </c>
      <c r="X105" s="37">
        <v>8</v>
      </c>
      <c r="Y105" s="32">
        <v>8</v>
      </c>
      <c r="Z105" s="71">
        <f t="shared" si="219"/>
        <v>0.73</v>
      </c>
      <c r="AA105" s="72" t="e">
        <f t="shared" si="220"/>
        <v>#VALUE!</v>
      </c>
      <c r="AB105" s="72" t="e">
        <f t="shared" si="221"/>
        <v>#VALUE!</v>
      </c>
      <c r="AC105" s="73"/>
      <c r="AD105" s="34"/>
      <c r="AE105" s="35"/>
      <c r="AF105" s="24" t="e">
        <f t="shared" si="222"/>
        <v>#VALUE!</v>
      </c>
      <c r="AG105" s="1"/>
      <c r="AH105" s="42" t="s">
        <v>17</v>
      </c>
      <c r="AI105" s="37">
        <v>8</v>
      </c>
      <c r="AJ105" s="32">
        <v>8</v>
      </c>
      <c r="AK105" s="71">
        <f t="shared" si="223"/>
        <v>0.73</v>
      </c>
      <c r="AL105" s="72" t="e">
        <f t="shared" si="224"/>
        <v>#VALUE!</v>
      </c>
      <c r="AM105" s="72" t="e">
        <f t="shared" si="225"/>
        <v>#VALUE!</v>
      </c>
      <c r="AN105" s="73"/>
      <c r="AO105" s="34"/>
      <c r="AP105" s="158"/>
      <c r="AQ105" s="24" t="e">
        <f t="shared" si="226"/>
        <v>#VALUE!</v>
      </c>
      <c r="AR105" s="1"/>
      <c r="AS105" s="42" t="s">
        <v>17</v>
      </c>
      <c r="AT105" s="31">
        <v>1</v>
      </c>
      <c r="AU105" s="148">
        <v>9.5</v>
      </c>
      <c r="AV105" s="71">
        <f t="shared" si="227"/>
        <v>0.98</v>
      </c>
      <c r="AW105" s="72" t="e">
        <f t="shared" si="228"/>
        <v>#VALUE!</v>
      </c>
      <c r="AX105" s="72" t="e">
        <f t="shared" si="229"/>
        <v>#VALUE!</v>
      </c>
      <c r="AY105" s="73"/>
      <c r="AZ105" s="34"/>
      <c r="BA105" s="35"/>
      <c r="BB105" s="24" t="e">
        <f t="shared" si="230"/>
        <v>#VALUE!</v>
      </c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:71" ht="15.75" customHeight="1" x14ac:dyDescent="0.2">
      <c r="A106" s="153"/>
      <c r="B106" s="310"/>
      <c r="C106" s="50"/>
      <c r="D106" s="33"/>
      <c r="E106" s="72"/>
      <c r="F106" s="72"/>
      <c r="G106" s="34"/>
      <c r="H106" s="34"/>
      <c r="I106" s="36"/>
      <c r="J106" s="26"/>
      <c r="K106" s="1"/>
      <c r="L106" s="42" t="e">
        <f>AVERAGE(J103,J105,J106)</f>
        <v>#VALUE!</v>
      </c>
      <c r="M106" s="37">
        <v>8</v>
      </c>
      <c r="N106" s="32">
        <v>8</v>
      </c>
      <c r="O106" s="71">
        <f t="shared" si="215"/>
        <v>0.73</v>
      </c>
      <c r="P106" s="72" t="e">
        <f t="shared" si="216"/>
        <v>#VALUE!</v>
      </c>
      <c r="Q106" s="72" t="e">
        <f t="shared" si="217"/>
        <v>#VALUE!</v>
      </c>
      <c r="R106" s="73"/>
      <c r="S106" s="34"/>
      <c r="T106" s="35"/>
      <c r="U106" s="24" t="e">
        <f t="shared" si="218"/>
        <v>#VALUE!</v>
      </c>
      <c r="V106" s="1"/>
      <c r="W106" s="42" t="e">
        <f>AVERAGE(U103,U105,U106)</f>
        <v>#VALUE!</v>
      </c>
      <c r="X106" s="37">
        <v>8</v>
      </c>
      <c r="Y106" s="32">
        <v>8</v>
      </c>
      <c r="Z106" s="71">
        <f t="shared" si="219"/>
        <v>0.73</v>
      </c>
      <c r="AA106" s="72" t="e">
        <f t="shared" si="220"/>
        <v>#VALUE!</v>
      </c>
      <c r="AB106" s="72" t="e">
        <f t="shared" si="221"/>
        <v>#VALUE!</v>
      </c>
      <c r="AC106" s="34"/>
      <c r="AD106" s="34"/>
      <c r="AE106" s="35"/>
      <c r="AF106" s="24" t="e">
        <f t="shared" si="222"/>
        <v>#VALUE!</v>
      </c>
      <c r="AG106" s="1"/>
      <c r="AH106" s="42" t="e">
        <f>AVERAGE(AF103,AF104,AF105)</f>
        <v>#VALUE!</v>
      </c>
      <c r="AI106" s="37"/>
      <c r="AJ106" s="32"/>
      <c r="AK106" s="33"/>
      <c r="AL106" s="72"/>
      <c r="AM106" s="72"/>
      <c r="AN106" s="73"/>
      <c r="AO106" s="34"/>
      <c r="AP106" s="158"/>
      <c r="AQ106" s="24"/>
      <c r="AR106" s="1"/>
      <c r="AS106" s="42" t="e">
        <f>AVERAGE(AQ37:AQ39)</f>
        <v>#VALUE!</v>
      </c>
      <c r="AT106" s="49"/>
      <c r="AU106" s="50"/>
      <c r="AV106" s="33"/>
      <c r="AW106" s="72"/>
      <c r="AX106" s="72"/>
      <c r="AY106" s="73"/>
      <c r="AZ106" s="34"/>
      <c r="BA106" s="35"/>
      <c r="BB106" s="24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ht="15.75" customHeight="1" x14ac:dyDescent="0.2">
      <c r="A107" s="311"/>
      <c r="B107" s="116"/>
      <c r="C107" s="117"/>
      <c r="D107" s="216"/>
      <c r="E107" s="117"/>
      <c r="F107" s="117"/>
      <c r="G107" s="107"/>
      <c r="H107" s="107"/>
      <c r="I107" s="108"/>
      <c r="J107" s="120"/>
      <c r="K107" s="1"/>
      <c r="L107" s="215"/>
      <c r="M107" s="116"/>
      <c r="N107" s="117"/>
      <c r="O107" s="216"/>
      <c r="P107" s="117"/>
      <c r="Q107" s="117"/>
      <c r="R107" s="106"/>
      <c r="S107" s="107"/>
      <c r="T107" s="86"/>
      <c r="U107" s="161"/>
      <c r="V107" s="1"/>
      <c r="W107" s="215"/>
      <c r="X107" s="116"/>
      <c r="Y107" s="117"/>
      <c r="Z107" s="216"/>
      <c r="AA107" s="117"/>
      <c r="AB107" s="117"/>
      <c r="AC107" s="107"/>
      <c r="AD107" s="107"/>
      <c r="AE107" s="86"/>
      <c r="AF107" s="161"/>
      <c r="AG107" s="1"/>
      <c r="AH107" s="386"/>
      <c r="AI107" s="387"/>
      <c r="AJ107" s="117"/>
      <c r="AK107" s="216"/>
      <c r="AL107" s="117"/>
      <c r="AM107" s="117"/>
      <c r="AN107" s="106"/>
      <c r="AO107" s="107"/>
      <c r="AP107" s="87"/>
      <c r="AQ107" s="161"/>
      <c r="AR107" s="1"/>
      <c r="AS107" s="215"/>
      <c r="AT107" s="116"/>
      <c r="AU107" s="117"/>
      <c r="AV107" s="216"/>
      <c r="AW107" s="117"/>
      <c r="AX107" s="117"/>
      <c r="AY107" s="106"/>
      <c r="AZ107" s="107"/>
      <c r="BA107" s="86"/>
      <c r="BB107" s="16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:71" ht="15.75" customHeight="1" x14ac:dyDescent="0.25">
      <c r="A108" s="312"/>
      <c r="B108" s="295" t="s">
        <v>52</v>
      </c>
      <c r="C108" s="222">
        <v>7</v>
      </c>
      <c r="D108" s="223"/>
      <c r="E108" s="224"/>
      <c r="F108" s="225"/>
      <c r="G108" s="388"/>
      <c r="H108" s="388"/>
      <c r="I108" s="389"/>
      <c r="J108" s="228"/>
      <c r="K108" s="229"/>
      <c r="L108" s="312"/>
      <c r="M108" s="295" t="s">
        <v>52</v>
      </c>
      <c r="N108" s="222">
        <v>7</v>
      </c>
      <c r="O108" s="223"/>
      <c r="P108" s="224"/>
      <c r="Q108" s="225"/>
      <c r="R108" s="388"/>
      <c r="S108" s="388"/>
      <c r="T108" s="389"/>
      <c r="U108" s="228"/>
      <c r="V108" s="229"/>
      <c r="W108" s="312"/>
      <c r="X108" s="295" t="s">
        <v>52</v>
      </c>
      <c r="Y108" s="222">
        <v>7</v>
      </c>
      <c r="Z108" s="223"/>
      <c r="AA108" s="224"/>
      <c r="AB108" s="225"/>
      <c r="AC108" s="388"/>
      <c r="AD108" s="388"/>
      <c r="AE108" s="389"/>
      <c r="AF108" s="228"/>
      <c r="AH108" s="390"/>
      <c r="AI108" s="390"/>
      <c r="AJ108" s="390"/>
      <c r="AK108" s="390"/>
      <c r="AL108" s="390"/>
      <c r="AM108" s="390"/>
      <c r="AN108" s="390"/>
      <c r="AO108" s="390"/>
      <c r="AP108" s="390"/>
      <c r="AQ108" s="390"/>
      <c r="AR108" s="231"/>
      <c r="AS108" s="231"/>
      <c r="AT108" s="231"/>
      <c r="AU108" s="231"/>
      <c r="AV108" s="231"/>
      <c r="AW108" s="231"/>
      <c r="AX108" s="231"/>
      <c r="AY108" s="231"/>
      <c r="AZ108" s="231"/>
      <c r="BA108" s="231"/>
      <c r="BB108" s="23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:71" ht="15.75" customHeight="1" x14ac:dyDescent="0.25">
      <c r="A109" s="314" t="s">
        <v>73</v>
      </c>
      <c r="B109" s="266" t="s">
        <v>52</v>
      </c>
      <c r="C109" s="240">
        <v>7</v>
      </c>
      <c r="D109" s="241"/>
      <c r="E109" s="240"/>
      <c r="F109" s="242"/>
      <c r="G109" s="391"/>
      <c r="H109" s="391"/>
      <c r="I109" s="392"/>
      <c r="J109" s="245"/>
      <c r="K109" s="229"/>
      <c r="L109" s="314" t="s">
        <v>73</v>
      </c>
      <c r="M109" s="266" t="s">
        <v>52</v>
      </c>
      <c r="N109" s="240">
        <v>7</v>
      </c>
      <c r="O109" s="241"/>
      <c r="P109" s="240"/>
      <c r="Q109" s="242"/>
      <c r="R109" s="391"/>
      <c r="S109" s="391"/>
      <c r="T109" s="392"/>
      <c r="U109" s="245"/>
      <c r="V109" s="229"/>
      <c r="W109" s="314" t="s">
        <v>73</v>
      </c>
      <c r="X109" s="266" t="s">
        <v>52</v>
      </c>
      <c r="Y109" s="240">
        <v>7</v>
      </c>
      <c r="Z109" s="241"/>
      <c r="AA109" s="240"/>
      <c r="AB109" s="242"/>
      <c r="AC109" s="391"/>
      <c r="AD109" s="391"/>
      <c r="AE109" s="392"/>
      <c r="AF109" s="245"/>
      <c r="AG109" s="247"/>
      <c r="AH109" s="393"/>
      <c r="AI109" s="393"/>
      <c r="AJ109" s="393"/>
      <c r="AK109" s="393"/>
      <c r="AL109" s="393"/>
      <c r="AM109" s="393"/>
      <c r="AN109" s="393"/>
      <c r="AO109" s="393"/>
      <c r="AP109" s="393"/>
      <c r="AQ109" s="393"/>
      <c r="AR109" s="231"/>
      <c r="AS109" s="231"/>
      <c r="AT109" s="231"/>
      <c r="AU109" s="231"/>
      <c r="AV109" s="231"/>
      <c r="AW109" s="231"/>
      <c r="AX109" s="231"/>
      <c r="AY109" s="231"/>
      <c r="AZ109" s="231"/>
      <c r="BA109" s="231"/>
      <c r="BB109" s="23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ht="15.75" customHeight="1" x14ac:dyDescent="0.25">
      <c r="A110" s="316"/>
      <c r="B110" s="266" t="s">
        <v>52</v>
      </c>
      <c r="C110" s="255">
        <v>7</v>
      </c>
      <c r="D110" s="256"/>
      <c r="E110" s="257"/>
      <c r="F110" s="258"/>
      <c r="G110" s="391"/>
      <c r="H110" s="391"/>
      <c r="I110" s="392"/>
      <c r="J110" s="259"/>
      <c r="K110" s="229"/>
      <c r="L110" s="316"/>
      <c r="M110" s="266" t="s">
        <v>52</v>
      </c>
      <c r="N110" s="255">
        <v>7</v>
      </c>
      <c r="O110" s="256"/>
      <c r="P110" s="257"/>
      <c r="Q110" s="258"/>
      <c r="R110" s="391"/>
      <c r="S110" s="391"/>
      <c r="T110" s="392"/>
      <c r="U110" s="259"/>
      <c r="V110" s="229"/>
      <c r="W110" s="316"/>
      <c r="X110" s="266" t="s">
        <v>52</v>
      </c>
      <c r="Y110" s="255">
        <v>7</v>
      </c>
      <c r="Z110" s="256"/>
      <c r="AA110" s="257"/>
      <c r="AB110" s="258"/>
      <c r="AC110" s="391"/>
      <c r="AD110" s="391"/>
      <c r="AE110" s="392"/>
      <c r="AF110" s="259"/>
      <c r="AG110" s="247"/>
      <c r="AH110" s="393"/>
      <c r="AI110" s="393"/>
      <c r="AJ110" s="393"/>
      <c r="AK110" s="393"/>
      <c r="AL110" s="393"/>
      <c r="AM110" s="393"/>
      <c r="AN110" s="393"/>
      <c r="AO110" s="393"/>
      <c r="AP110" s="393"/>
      <c r="AQ110" s="393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5.75" customHeight="1" x14ac:dyDescent="0.25">
      <c r="A111" s="318"/>
      <c r="B111" s="394"/>
      <c r="C111" s="395"/>
      <c r="D111" s="267"/>
      <c r="E111" s="240"/>
      <c r="F111" s="242"/>
      <c r="G111" s="391"/>
      <c r="H111" s="391"/>
      <c r="I111" s="392"/>
      <c r="J111" s="245"/>
      <c r="K111" s="229"/>
      <c r="L111" s="318"/>
      <c r="M111" s="394"/>
      <c r="N111" s="395"/>
      <c r="O111" s="267"/>
      <c r="P111" s="240"/>
      <c r="Q111" s="242"/>
      <c r="R111" s="391"/>
      <c r="S111" s="391"/>
      <c r="T111" s="392"/>
      <c r="U111" s="245"/>
      <c r="V111" s="229"/>
      <c r="W111" s="318"/>
      <c r="X111" s="394"/>
      <c r="Y111" s="395"/>
      <c r="Z111" s="267"/>
      <c r="AA111" s="240"/>
      <c r="AB111" s="242"/>
      <c r="AC111" s="391"/>
      <c r="AD111" s="391"/>
      <c r="AE111" s="392"/>
      <c r="AF111" s="245"/>
      <c r="AG111" s="247"/>
      <c r="AH111" s="393"/>
      <c r="AI111" s="393"/>
      <c r="AJ111" s="393"/>
      <c r="AK111" s="393"/>
      <c r="AL111" s="393"/>
      <c r="AM111" s="393"/>
      <c r="AN111" s="393"/>
      <c r="AO111" s="393"/>
      <c r="AP111" s="393"/>
      <c r="AQ111" s="393"/>
      <c r="AR111" s="231"/>
      <c r="AS111" s="231"/>
      <c r="AT111" s="231"/>
      <c r="AU111" s="231"/>
      <c r="AV111" s="231"/>
      <c r="AW111" s="231"/>
      <c r="AX111" s="231"/>
      <c r="AY111" s="231"/>
      <c r="AZ111" s="231"/>
      <c r="BA111" s="231"/>
      <c r="BB111" s="23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ht="15.75" customHeight="1" x14ac:dyDescent="0.25">
      <c r="A112" s="328"/>
      <c r="B112" s="271"/>
      <c r="C112" s="272"/>
      <c r="D112" s="273"/>
      <c r="E112" s="257"/>
      <c r="F112" s="258"/>
      <c r="G112" s="391"/>
      <c r="H112" s="391"/>
      <c r="I112" s="392"/>
      <c r="J112" s="259"/>
      <c r="K112" s="229"/>
      <c r="L112" s="328"/>
      <c r="M112" s="271"/>
      <c r="N112" s="272"/>
      <c r="O112" s="273"/>
      <c r="P112" s="257"/>
      <c r="Q112" s="258"/>
      <c r="R112" s="391"/>
      <c r="S112" s="391"/>
      <c r="T112" s="392"/>
      <c r="U112" s="259"/>
      <c r="V112" s="229"/>
      <c r="W112" s="328"/>
      <c r="X112" s="271"/>
      <c r="Y112" s="272"/>
      <c r="Z112" s="273"/>
      <c r="AA112" s="257"/>
      <c r="AB112" s="258"/>
      <c r="AC112" s="391"/>
      <c r="AD112" s="391"/>
      <c r="AE112" s="392"/>
      <c r="AF112" s="259"/>
      <c r="AG112" s="247"/>
      <c r="AH112" s="393"/>
      <c r="AI112" s="393"/>
      <c r="AJ112" s="393"/>
      <c r="AK112" s="393"/>
      <c r="AL112" s="393"/>
      <c r="AM112" s="393"/>
      <c r="AN112" s="393"/>
      <c r="AO112" s="393"/>
      <c r="AP112" s="393"/>
      <c r="AQ112" s="393"/>
      <c r="AR112" s="231"/>
      <c r="AS112" s="231"/>
      <c r="AT112" s="231"/>
      <c r="AU112" s="231"/>
      <c r="AV112" s="231"/>
      <c r="AW112" s="231"/>
      <c r="AX112" s="231"/>
      <c r="AY112" s="231"/>
      <c r="AZ112" s="231"/>
      <c r="BA112" s="231"/>
      <c r="BB112" s="23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ht="15.75" customHeight="1" x14ac:dyDescent="0.25">
      <c r="A113" s="329"/>
      <c r="B113" s="304"/>
      <c r="C113" s="305"/>
      <c r="D113" s="285"/>
      <c r="E113" s="286"/>
      <c r="F113" s="286"/>
      <c r="G113" s="396"/>
      <c r="H113" s="396"/>
      <c r="I113" s="397"/>
      <c r="J113" s="284"/>
      <c r="K113" s="229"/>
      <c r="L113" s="329"/>
      <c r="M113" s="304"/>
      <c r="N113" s="305"/>
      <c r="O113" s="285"/>
      <c r="P113" s="286"/>
      <c r="Q113" s="286"/>
      <c r="R113" s="396"/>
      <c r="S113" s="396"/>
      <c r="T113" s="397"/>
      <c r="U113" s="284"/>
      <c r="V113" s="229"/>
      <c r="W113" s="329"/>
      <c r="X113" s="304"/>
      <c r="Y113" s="305"/>
      <c r="Z113" s="285"/>
      <c r="AA113" s="286"/>
      <c r="AB113" s="286"/>
      <c r="AC113" s="396"/>
      <c r="AD113" s="396"/>
      <c r="AE113" s="397"/>
      <c r="AF113" s="289"/>
      <c r="AG113" s="247"/>
      <c r="AH113" s="393"/>
      <c r="AI113" s="393"/>
      <c r="AJ113" s="393"/>
      <c r="AK113" s="393"/>
      <c r="AL113" s="393"/>
      <c r="AM113" s="393"/>
      <c r="AN113" s="393"/>
      <c r="AO113" s="393"/>
      <c r="AP113" s="393"/>
      <c r="AQ113" s="393"/>
      <c r="AR113" s="231"/>
      <c r="AS113" s="231"/>
      <c r="AT113" s="231"/>
      <c r="AU113" s="231"/>
      <c r="AV113" s="231"/>
      <c r="AW113" s="231"/>
      <c r="AX113" s="231"/>
      <c r="AY113" s="231"/>
      <c r="AZ113" s="231"/>
      <c r="BA113" s="231"/>
      <c r="BB113" s="23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20"/>
      <c r="AG114" s="321"/>
      <c r="AH114" s="231"/>
      <c r="AI114" s="231"/>
      <c r="AJ114" s="231"/>
      <c r="AK114" s="231"/>
      <c r="AL114" s="231"/>
      <c r="AM114" s="231"/>
      <c r="AN114" s="231"/>
      <c r="AO114" s="231"/>
      <c r="AP114" s="231"/>
      <c r="AQ114" s="23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2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71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2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:71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2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:71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2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2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2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71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2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:71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2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2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2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71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2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2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2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:71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2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:71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2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2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2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1:71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2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1:71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2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1:71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2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1:71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2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2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</row>
    <row r="137" spans="1:71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2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2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71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2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</row>
    <row r="140" spans="1:71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2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</row>
    <row r="141" spans="1:71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2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</row>
    <row r="142" spans="1:71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2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</row>
    <row r="143" spans="1:71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2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</row>
    <row r="144" spans="1:71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2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</row>
    <row r="145" spans="1:71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2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</row>
    <row r="146" spans="1:71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2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</row>
    <row r="147" spans="1:71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2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</row>
    <row r="148" spans="1:71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2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</row>
    <row r="149" spans="1:71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2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</row>
    <row r="150" spans="1:71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2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</row>
    <row r="151" spans="1:71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2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71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2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71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2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2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71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2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</row>
    <row r="156" spans="1:71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2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</row>
    <row r="157" spans="1:71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2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</row>
    <row r="158" spans="1:71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2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</row>
    <row r="159" spans="1:71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2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</row>
    <row r="160" spans="1:71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2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</row>
    <row r="161" spans="1:71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2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</row>
    <row r="162" spans="1:71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2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</row>
    <row r="163" spans="1:71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2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</row>
    <row r="164" spans="1:71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2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</row>
    <row r="165" spans="1:71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2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</row>
    <row r="166" spans="1:71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2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</row>
    <row r="167" spans="1:71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2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</row>
    <row r="168" spans="1:71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2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</row>
    <row r="169" spans="1:71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2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</row>
    <row r="170" spans="1:71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2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</row>
    <row r="171" spans="1:71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2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</row>
    <row r="172" spans="1:71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2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</row>
    <row r="173" spans="1:71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2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</row>
    <row r="174" spans="1:71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2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</row>
    <row r="175" spans="1:71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2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</row>
    <row r="176" spans="1:71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2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</row>
    <row r="177" spans="1:71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2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</row>
    <row r="178" spans="1:71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2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</row>
    <row r="179" spans="1:71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2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</row>
    <row r="180" spans="1:71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2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</row>
    <row r="181" spans="1:71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2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</row>
    <row r="182" spans="1:71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2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</row>
    <row r="183" spans="1:71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2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</row>
    <row r="184" spans="1:71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2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</row>
    <row r="185" spans="1:71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2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</row>
    <row r="186" spans="1:71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2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</row>
    <row r="187" spans="1:71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2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</row>
    <row r="188" spans="1:71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2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</row>
    <row r="189" spans="1:71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2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</row>
    <row r="190" spans="1:71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2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</row>
    <row r="191" spans="1:71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2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</row>
    <row r="192" spans="1:71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2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</row>
    <row r="193" spans="1:71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2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</row>
    <row r="194" spans="1:71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2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</row>
    <row r="195" spans="1:71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2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</row>
    <row r="196" spans="1:71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2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</row>
    <row r="197" spans="1:71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2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</row>
    <row r="198" spans="1:71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2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</row>
    <row r="199" spans="1:71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2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</row>
    <row r="200" spans="1:71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2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</row>
    <row r="201" spans="1:71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2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</row>
    <row r="202" spans="1:71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2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</row>
    <row r="203" spans="1:71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2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</row>
    <row r="204" spans="1:71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2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</row>
    <row r="205" spans="1:71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2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</row>
    <row r="206" spans="1:71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2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</row>
    <row r="207" spans="1:71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2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</row>
    <row r="208" spans="1:71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2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</row>
    <row r="209" spans="1:71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2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</row>
    <row r="210" spans="1:71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2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</row>
    <row r="211" spans="1:71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2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</row>
    <row r="212" spans="1:71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2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</row>
    <row r="213" spans="1:71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2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</row>
    <row r="214" spans="1:71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2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</row>
    <row r="215" spans="1:71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2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</row>
    <row r="216" spans="1:71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2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1:71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2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1:71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2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1:71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2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2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</row>
    <row r="221" spans="1:71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2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2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</row>
    <row r="223" spans="1:71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2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</row>
    <row r="224" spans="1:71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2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</row>
    <row r="225" spans="1:71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2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</row>
    <row r="226" spans="1:71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2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</row>
    <row r="227" spans="1:71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2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</row>
    <row r="228" spans="1:71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2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</row>
    <row r="229" spans="1:71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2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</row>
    <row r="230" spans="1:71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2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</row>
    <row r="231" spans="1:71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2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</row>
    <row r="232" spans="1:71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2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</row>
    <row r="233" spans="1:71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2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</row>
    <row r="234" spans="1:71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2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</row>
    <row r="235" spans="1:71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2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</row>
    <row r="236" spans="1:71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2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</row>
    <row r="237" spans="1:71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2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</row>
    <row r="238" spans="1:71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2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</row>
    <row r="239" spans="1:71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2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</row>
    <row r="240" spans="1:71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2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</row>
    <row r="241" spans="1:71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2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</row>
    <row r="242" spans="1:71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2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</row>
    <row r="243" spans="1:71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2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</row>
    <row r="244" spans="1:71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2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</row>
    <row r="245" spans="1:71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2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</row>
    <row r="246" spans="1:71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2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</row>
    <row r="247" spans="1:71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2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</row>
    <row r="248" spans="1:71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2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</row>
    <row r="249" spans="1:71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2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</row>
    <row r="250" spans="1:71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2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</row>
    <row r="251" spans="1:71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2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</row>
    <row r="252" spans="1:71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2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</row>
    <row r="253" spans="1:71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2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</row>
    <row r="254" spans="1:71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2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</row>
    <row r="255" spans="1:71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2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</row>
    <row r="256" spans="1:71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2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</row>
    <row r="257" spans="1:71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2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</row>
    <row r="258" spans="1:71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2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</row>
    <row r="259" spans="1:71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2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</row>
    <row r="260" spans="1:71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2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</row>
    <row r="261" spans="1:71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2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</row>
    <row r="262" spans="1:71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2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</row>
    <row r="263" spans="1:71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2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</row>
    <row r="264" spans="1:71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2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</row>
    <row r="265" spans="1:71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2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</row>
    <row r="266" spans="1:71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2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</row>
    <row r="267" spans="1:71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2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</row>
    <row r="268" spans="1:71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2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</row>
    <row r="269" spans="1:71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2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</row>
    <row r="270" spans="1:71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2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</row>
    <row r="271" spans="1:71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2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</row>
    <row r="272" spans="1:71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2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</row>
    <row r="273" spans="1:71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2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</row>
    <row r="274" spans="1:71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2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</row>
    <row r="275" spans="1:71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2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</row>
    <row r="276" spans="1:71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2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</row>
    <row r="277" spans="1:71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2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</row>
    <row r="278" spans="1:71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2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</row>
    <row r="279" spans="1:71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2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</row>
    <row r="280" spans="1:71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2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</row>
    <row r="281" spans="1:71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2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</row>
    <row r="282" spans="1:71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2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</row>
    <row r="283" spans="1:71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2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</row>
    <row r="284" spans="1:71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2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</row>
    <row r="285" spans="1:71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2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</row>
    <row r="286" spans="1:71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2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</row>
    <row r="287" spans="1:71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2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</row>
    <row r="288" spans="1:71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2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</row>
    <row r="289" spans="1:71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2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</row>
    <row r="290" spans="1:71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2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</row>
    <row r="291" spans="1:71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2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</row>
    <row r="292" spans="1:71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2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</row>
    <row r="293" spans="1:71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2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</row>
    <row r="294" spans="1:71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2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</row>
    <row r="295" spans="1:71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2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</row>
    <row r="296" spans="1:71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2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</row>
    <row r="297" spans="1:71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2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</row>
    <row r="298" spans="1:71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2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</row>
    <row r="299" spans="1:71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2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</row>
    <row r="300" spans="1:71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2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</row>
    <row r="301" spans="1:71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2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</row>
    <row r="302" spans="1:71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2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</row>
    <row r="303" spans="1:71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2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</row>
    <row r="304" spans="1:71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2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</row>
    <row r="305" spans="1:71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2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</row>
    <row r="306" spans="1:71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2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</row>
    <row r="307" spans="1:71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2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</row>
    <row r="308" spans="1:71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2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</row>
    <row r="309" spans="1:71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2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</row>
    <row r="310" spans="1:71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2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</row>
    <row r="311" spans="1:71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2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</row>
    <row r="312" spans="1:71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2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</row>
    <row r="313" spans="1:71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2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</row>
    <row r="314" spans="1:71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2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</row>
    <row r="315" spans="1:71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2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</row>
    <row r="316" spans="1:71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2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</row>
    <row r="317" spans="1:71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2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</row>
    <row r="318" spans="1:71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2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</row>
    <row r="319" spans="1:71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2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</row>
    <row r="320" spans="1:71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2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</row>
    <row r="321" spans="1:71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2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</row>
    <row r="322" spans="1:71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2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</row>
    <row r="323" spans="1:71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2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</row>
    <row r="324" spans="1:71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2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</row>
    <row r="325" spans="1:71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2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</row>
    <row r="326" spans="1:71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2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</row>
    <row r="327" spans="1:71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2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</row>
    <row r="328" spans="1:71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2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</row>
    <row r="329" spans="1:71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2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</row>
    <row r="330" spans="1:71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2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</row>
    <row r="331" spans="1:71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2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</row>
    <row r="332" spans="1:71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2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</row>
    <row r="333" spans="1:71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2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</row>
    <row r="334" spans="1:71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2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</row>
    <row r="335" spans="1:71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2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</row>
    <row r="336" spans="1:71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2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</row>
    <row r="337" spans="1:71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2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</row>
    <row r="338" spans="1:71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2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</row>
    <row r="339" spans="1:71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2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</row>
    <row r="340" spans="1:71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2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</row>
    <row r="341" spans="1:71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2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</row>
    <row r="342" spans="1:71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2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</row>
    <row r="343" spans="1:71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2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</row>
    <row r="344" spans="1:71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2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</row>
    <row r="345" spans="1:71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2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</row>
    <row r="346" spans="1:71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2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</row>
    <row r="347" spans="1:71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2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</row>
    <row r="348" spans="1:71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2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</row>
    <row r="349" spans="1:71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2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</row>
    <row r="350" spans="1:71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2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</row>
    <row r="351" spans="1:71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2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</row>
    <row r="352" spans="1:71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2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</row>
    <row r="353" spans="1:71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2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</row>
    <row r="354" spans="1:71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2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</row>
    <row r="355" spans="1:71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2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</row>
    <row r="356" spans="1:71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2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</row>
    <row r="357" spans="1:71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2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</row>
    <row r="358" spans="1:71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2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</row>
    <row r="359" spans="1:71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2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</row>
    <row r="360" spans="1:71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2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</row>
    <row r="361" spans="1:71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2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</row>
    <row r="362" spans="1:71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2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</row>
    <row r="363" spans="1:71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2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</row>
    <row r="364" spans="1:71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2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</row>
    <row r="365" spans="1:71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2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</row>
    <row r="366" spans="1:71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2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</row>
    <row r="367" spans="1:71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2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</row>
    <row r="368" spans="1:71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2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</row>
    <row r="369" spans="1:71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2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</row>
    <row r="370" spans="1:71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2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</row>
    <row r="371" spans="1:71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2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</row>
    <row r="372" spans="1:71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2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</row>
    <row r="373" spans="1:71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2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</row>
    <row r="374" spans="1:71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2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</row>
    <row r="375" spans="1:71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2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</row>
    <row r="376" spans="1:71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2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</row>
    <row r="377" spans="1:71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2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</row>
    <row r="378" spans="1:71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2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</row>
    <row r="379" spans="1:71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2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</row>
    <row r="380" spans="1:71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2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</row>
    <row r="381" spans="1:71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2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</row>
    <row r="382" spans="1:71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2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</row>
    <row r="383" spans="1:71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2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</row>
    <row r="384" spans="1:71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2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</row>
    <row r="385" spans="1:71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2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</row>
    <row r="386" spans="1:71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2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</row>
    <row r="387" spans="1:71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2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</row>
    <row r="388" spans="1:71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2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</row>
    <row r="389" spans="1:71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2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</row>
    <row r="390" spans="1:71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2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</row>
    <row r="391" spans="1:71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2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</row>
    <row r="392" spans="1:71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2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</row>
    <row r="393" spans="1:71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2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</row>
    <row r="394" spans="1:71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2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</row>
    <row r="395" spans="1:71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2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</row>
    <row r="396" spans="1:71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2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</row>
    <row r="397" spans="1:71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2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</row>
    <row r="398" spans="1:71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2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</row>
    <row r="399" spans="1:71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2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</row>
    <row r="400" spans="1:71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2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</row>
    <row r="401" spans="1:71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2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</row>
    <row r="402" spans="1:71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2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</row>
    <row r="403" spans="1:71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2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</row>
    <row r="404" spans="1:71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2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</row>
    <row r="405" spans="1:71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2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</row>
    <row r="406" spans="1:71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2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</row>
    <row r="407" spans="1:71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2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</row>
    <row r="408" spans="1:71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2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</row>
    <row r="409" spans="1:71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2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</row>
    <row r="410" spans="1:71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2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</row>
    <row r="411" spans="1:71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2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</row>
    <row r="412" spans="1:71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2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</row>
    <row r="413" spans="1:71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2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</row>
    <row r="414" spans="1:71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2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</row>
    <row r="415" spans="1:71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2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</row>
    <row r="416" spans="1:71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2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</row>
    <row r="417" spans="1:71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2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</row>
    <row r="418" spans="1:71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2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</row>
    <row r="419" spans="1:71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2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</row>
    <row r="420" spans="1:71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2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</row>
    <row r="421" spans="1:71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2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</row>
    <row r="422" spans="1:71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2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</row>
    <row r="423" spans="1:71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2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</row>
    <row r="424" spans="1:71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2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</row>
    <row r="425" spans="1:71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2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</row>
    <row r="426" spans="1:71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2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</row>
    <row r="427" spans="1:71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2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</row>
    <row r="428" spans="1:71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2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</row>
    <row r="429" spans="1:71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2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</row>
    <row r="430" spans="1:71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2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</row>
    <row r="431" spans="1:71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2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</row>
    <row r="432" spans="1:71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2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</row>
    <row r="433" spans="1:71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2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</row>
    <row r="434" spans="1:71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2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</row>
    <row r="435" spans="1:71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2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</row>
    <row r="436" spans="1:71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2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</row>
    <row r="437" spans="1:71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2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</row>
    <row r="438" spans="1:71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2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</row>
    <row r="439" spans="1:71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2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</row>
    <row r="440" spans="1:71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2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</row>
    <row r="441" spans="1:71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2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</row>
    <row r="442" spans="1:71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2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</row>
    <row r="443" spans="1:71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2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</row>
    <row r="444" spans="1:71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2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</row>
    <row r="445" spans="1:71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2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</row>
    <row r="446" spans="1:71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2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</row>
    <row r="447" spans="1:71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2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</row>
    <row r="448" spans="1:71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2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</row>
    <row r="449" spans="1:71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2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</row>
    <row r="450" spans="1:71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2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</row>
    <row r="451" spans="1:71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2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</row>
    <row r="452" spans="1:71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2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</row>
    <row r="453" spans="1:71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2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</row>
    <row r="454" spans="1:71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2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</row>
    <row r="455" spans="1:71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2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</row>
    <row r="456" spans="1:71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2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</row>
    <row r="457" spans="1:71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2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</row>
    <row r="458" spans="1:71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2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</row>
    <row r="459" spans="1:71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2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</row>
    <row r="460" spans="1:71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2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</row>
    <row r="461" spans="1:71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2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</row>
    <row r="462" spans="1:71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2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</row>
    <row r="463" spans="1:71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2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</row>
    <row r="464" spans="1:71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2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</row>
    <row r="465" spans="1:71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2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</row>
    <row r="466" spans="1:71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2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</row>
    <row r="467" spans="1:71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2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</row>
    <row r="468" spans="1:71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2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</row>
    <row r="469" spans="1:71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2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</row>
    <row r="470" spans="1:71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2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</row>
    <row r="471" spans="1:71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2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</row>
    <row r="472" spans="1:71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2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</row>
    <row r="473" spans="1:71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2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</row>
    <row r="474" spans="1:71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2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</row>
    <row r="475" spans="1:71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2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</row>
    <row r="476" spans="1:71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2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</row>
    <row r="477" spans="1:71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2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</row>
    <row r="478" spans="1:71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2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</row>
    <row r="479" spans="1:71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2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</row>
    <row r="480" spans="1:71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2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</row>
    <row r="481" spans="1:71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2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</row>
    <row r="482" spans="1:71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2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</row>
    <row r="483" spans="1:71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2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</row>
    <row r="484" spans="1:71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2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</row>
    <row r="485" spans="1:71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2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</row>
    <row r="486" spans="1:71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2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</row>
    <row r="487" spans="1:71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2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</row>
    <row r="488" spans="1:71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2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</row>
    <row r="489" spans="1:71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2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</row>
    <row r="490" spans="1:71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2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</row>
    <row r="491" spans="1:71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2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</row>
    <row r="492" spans="1:71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2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</row>
    <row r="493" spans="1:71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2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</row>
    <row r="494" spans="1:71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2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</row>
    <row r="495" spans="1:71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2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</row>
    <row r="496" spans="1:71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2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</row>
    <row r="497" spans="1:71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2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</row>
    <row r="498" spans="1:71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2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</row>
    <row r="499" spans="1:71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2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</row>
    <row r="500" spans="1:71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2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</row>
    <row r="501" spans="1:71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2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</row>
    <row r="502" spans="1:71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2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</row>
    <row r="503" spans="1:71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2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</row>
    <row r="504" spans="1:71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2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</row>
    <row r="505" spans="1:71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2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</row>
    <row r="506" spans="1:71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2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</row>
    <row r="507" spans="1:71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2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</row>
    <row r="508" spans="1:71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2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</row>
    <row r="509" spans="1:71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2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</row>
    <row r="510" spans="1:71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2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</row>
    <row r="511" spans="1:71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2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</row>
    <row r="512" spans="1:71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2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</row>
    <row r="513" spans="1:71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2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</row>
    <row r="514" spans="1:71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2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</row>
    <row r="515" spans="1:71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2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</row>
    <row r="516" spans="1:71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2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</row>
    <row r="517" spans="1:71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2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</row>
    <row r="518" spans="1:71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2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</row>
    <row r="519" spans="1:71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2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</row>
    <row r="520" spans="1:71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2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</row>
    <row r="521" spans="1:71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2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</row>
    <row r="522" spans="1:71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2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</row>
    <row r="523" spans="1:71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2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</row>
    <row r="524" spans="1:71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2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</row>
    <row r="525" spans="1:71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2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</row>
    <row r="526" spans="1:71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2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</row>
    <row r="527" spans="1:71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2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</row>
    <row r="528" spans="1:71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2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</row>
    <row r="529" spans="1:71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2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</row>
    <row r="530" spans="1:71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2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</row>
    <row r="531" spans="1:71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2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</row>
    <row r="532" spans="1:71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2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</row>
    <row r="533" spans="1:71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2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</row>
    <row r="534" spans="1:71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2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</row>
    <row r="535" spans="1:71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2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</row>
    <row r="536" spans="1:71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2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</row>
    <row r="537" spans="1:71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2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</row>
    <row r="538" spans="1:71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2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</row>
    <row r="539" spans="1:71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2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</row>
    <row r="540" spans="1:71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2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</row>
    <row r="541" spans="1:71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2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</row>
    <row r="542" spans="1:71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2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</row>
    <row r="543" spans="1:71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2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</row>
    <row r="544" spans="1:71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2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</row>
    <row r="545" spans="1:71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2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</row>
    <row r="546" spans="1:71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2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</row>
    <row r="547" spans="1:71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2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</row>
    <row r="548" spans="1:71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2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</row>
    <row r="549" spans="1:71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2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</row>
    <row r="550" spans="1:71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2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</row>
    <row r="551" spans="1:71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2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</row>
    <row r="552" spans="1:71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2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</row>
    <row r="553" spans="1:71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2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</row>
    <row r="554" spans="1:71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2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</row>
    <row r="555" spans="1:71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2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</row>
    <row r="556" spans="1:71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2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</row>
    <row r="557" spans="1:71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2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</row>
    <row r="558" spans="1:71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2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</row>
    <row r="559" spans="1:71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2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</row>
    <row r="560" spans="1:71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2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</row>
    <row r="561" spans="1:71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2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</row>
    <row r="562" spans="1:71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2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</row>
    <row r="563" spans="1:71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2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</row>
    <row r="564" spans="1:71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2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</row>
    <row r="565" spans="1:71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2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</row>
    <row r="566" spans="1:71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2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</row>
    <row r="567" spans="1:71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2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</row>
    <row r="568" spans="1:71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2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</row>
    <row r="569" spans="1:71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2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</row>
    <row r="570" spans="1:71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2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</row>
    <row r="571" spans="1:71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2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</row>
    <row r="572" spans="1:71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2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</row>
    <row r="573" spans="1:71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2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</row>
    <row r="574" spans="1:71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2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</row>
    <row r="575" spans="1:71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2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</row>
    <row r="576" spans="1:71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2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</row>
    <row r="577" spans="1:71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2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</row>
    <row r="578" spans="1:71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2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</row>
    <row r="579" spans="1:71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2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</row>
    <row r="580" spans="1:71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2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</row>
    <row r="581" spans="1:71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2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</row>
    <row r="582" spans="1:71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2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</row>
    <row r="583" spans="1:71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2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</row>
    <row r="584" spans="1:71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2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</row>
    <row r="585" spans="1:71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2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</row>
    <row r="586" spans="1:71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2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</row>
    <row r="587" spans="1:71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2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</row>
    <row r="588" spans="1:71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2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</row>
    <row r="589" spans="1:71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2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</row>
    <row r="590" spans="1:71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2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</row>
    <row r="591" spans="1:71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2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</row>
    <row r="592" spans="1:71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2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</row>
    <row r="593" spans="1:71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2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</row>
    <row r="594" spans="1:71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2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</row>
    <row r="595" spans="1:71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2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</row>
    <row r="596" spans="1:71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2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</row>
    <row r="597" spans="1:71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2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</row>
    <row r="598" spans="1:71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2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</row>
    <row r="599" spans="1:71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2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</row>
    <row r="600" spans="1:71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2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</row>
    <row r="601" spans="1:71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2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</row>
    <row r="602" spans="1:71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2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</row>
    <row r="603" spans="1:71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2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</row>
    <row r="604" spans="1:71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2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</row>
    <row r="605" spans="1:71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2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</row>
    <row r="606" spans="1:71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2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</row>
    <row r="607" spans="1:71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2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</row>
    <row r="608" spans="1:71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2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</row>
    <row r="609" spans="1:71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2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</row>
    <row r="610" spans="1:71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2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</row>
    <row r="611" spans="1:71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2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</row>
    <row r="612" spans="1:71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2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</row>
    <row r="613" spans="1:71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2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</row>
    <row r="614" spans="1:71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2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</row>
    <row r="615" spans="1:71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2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</row>
    <row r="616" spans="1:71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2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</row>
    <row r="617" spans="1:71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2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</row>
    <row r="618" spans="1:71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2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</row>
    <row r="619" spans="1:71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2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</row>
    <row r="620" spans="1:71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2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</row>
    <row r="621" spans="1:71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2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</row>
    <row r="622" spans="1:71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2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</row>
    <row r="623" spans="1:71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2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</row>
    <row r="624" spans="1:71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2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</row>
    <row r="625" spans="1:71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2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</row>
    <row r="626" spans="1:71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2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</row>
    <row r="627" spans="1:71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2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</row>
    <row r="628" spans="1:71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2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</row>
    <row r="629" spans="1:71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2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</row>
    <row r="630" spans="1:71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2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</row>
    <row r="631" spans="1:71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2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</row>
    <row r="632" spans="1:71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2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</row>
    <row r="633" spans="1:71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2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</row>
    <row r="634" spans="1:71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2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</row>
    <row r="635" spans="1:71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2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</row>
    <row r="636" spans="1:71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2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</row>
    <row r="637" spans="1:71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2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</row>
    <row r="638" spans="1:71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2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</row>
    <row r="639" spans="1:71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2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</row>
    <row r="640" spans="1:71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2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</row>
    <row r="641" spans="1:71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2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</row>
    <row r="642" spans="1:71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2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</row>
    <row r="643" spans="1:71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2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</row>
    <row r="644" spans="1:71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2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</row>
    <row r="645" spans="1:71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2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</row>
    <row r="646" spans="1:71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2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</row>
    <row r="647" spans="1:71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2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</row>
    <row r="648" spans="1:71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2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</row>
    <row r="649" spans="1:71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2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</row>
    <row r="650" spans="1:71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2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</row>
    <row r="651" spans="1:71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2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</row>
    <row r="652" spans="1:71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2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</row>
    <row r="653" spans="1:71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2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</row>
    <row r="654" spans="1:71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2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</row>
    <row r="655" spans="1:71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2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</row>
    <row r="656" spans="1:71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2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</row>
    <row r="657" spans="1:71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2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</row>
    <row r="658" spans="1:71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2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</row>
    <row r="659" spans="1:71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2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</row>
    <row r="660" spans="1:71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2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</row>
    <row r="661" spans="1:71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2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</row>
    <row r="662" spans="1:71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2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</row>
    <row r="663" spans="1:71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2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</row>
    <row r="664" spans="1:71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2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</row>
    <row r="665" spans="1:71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2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</row>
    <row r="666" spans="1:71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2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</row>
    <row r="667" spans="1:71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2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</row>
    <row r="668" spans="1:71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2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</row>
    <row r="669" spans="1:71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2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</row>
    <row r="670" spans="1:71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2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</row>
    <row r="671" spans="1:71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2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</row>
    <row r="672" spans="1:71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2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</row>
    <row r="673" spans="1:71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2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</row>
    <row r="674" spans="1:71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2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</row>
    <row r="675" spans="1:71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2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</row>
    <row r="676" spans="1:71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2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</row>
    <row r="677" spans="1:71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2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</row>
    <row r="678" spans="1:71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2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</row>
    <row r="679" spans="1:71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2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</row>
    <row r="680" spans="1:71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2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</row>
    <row r="681" spans="1:71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2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</row>
    <row r="682" spans="1:71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2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</row>
    <row r="683" spans="1:71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2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</row>
    <row r="684" spans="1:71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2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</row>
    <row r="685" spans="1:71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2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</row>
    <row r="686" spans="1:71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2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</row>
    <row r="687" spans="1:71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2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</row>
    <row r="688" spans="1:71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2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</row>
    <row r="689" spans="1:71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2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</row>
    <row r="690" spans="1:71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2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</row>
    <row r="691" spans="1:71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2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</row>
    <row r="692" spans="1:71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2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</row>
    <row r="693" spans="1:71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2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</row>
    <row r="694" spans="1:71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2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</row>
    <row r="695" spans="1:71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2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</row>
    <row r="696" spans="1:71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2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</row>
    <row r="697" spans="1:71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2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</row>
    <row r="698" spans="1:71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2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</row>
    <row r="699" spans="1:71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2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</row>
    <row r="700" spans="1:71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2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</row>
    <row r="701" spans="1:71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2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</row>
    <row r="702" spans="1:71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2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</row>
    <row r="703" spans="1:71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2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</row>
    <row r="704" spans="1:71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2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</row>
    <row r="705" spans="1:71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2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</row>
    <row r="706" spans="1:71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2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</row>
    <row r="707" spans="1:71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2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</row>
    <row r="708" spans="1:71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2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</row>
    <row r="709" spans="1:71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2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</row>
    <row r="710" spans="1:71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2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</row>
    <row r="711" spans="1:71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2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</row>
    <row r="712" spans="1:71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2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</row>
    <row r="713" spans="1:71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2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</row>
    <row r="714" spans="1:71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2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</row>
    <row r="715" spans="1:71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2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</row>
    <row r="716" spans="1:71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2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</row>
    <row r="717" spans="1:71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2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</row>
    <row r="718" spans="1:71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2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</row>
    <row r="719" spans="1:71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2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</row>
    <row r="720" spans="1:71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2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</row>
    <row r="721" spans="1:71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2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</row>
    <row r="722" spans="1:71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2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</row>
    <row r="723" spans="1:71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2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</row>
    <row r="724" spans="1:71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2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</row>
    <row r="725" spans="1:71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2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</row>
    <row r="726" spans="1:71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2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</row>
    <row r="727" spans="1:71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2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</row>
    <row r="728" spans="1:71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2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</row>
    <row r="729" spans="1:71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2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</row>
    <row r="730" spans="1:71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2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</row>
    <row r="731" spans="1:71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2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</row>
    <row r="732" spans="1:71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2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</row>
    <row r="733" spans="1:71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2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</row>
    <row r="734" spans="1:71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2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</row>
    <row r="735" spans="1:71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2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</row>
    <row r="736" spans="1:71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2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</row>
    <row r="737" spans="1:71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2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</row>
    <row r="738" spans="1:71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2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</row>
    <row r="739" spans="1:71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2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</row>
    <row r="740" spans="1:71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2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</row>
    <row r="741" spans="1:71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2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</row>
    <row r="742" spans="1:71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2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</row>
    <row r="743" spans="1:71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2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</row>
    <row r="744" spans="1:71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2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</row>
    <row r="745" spans="1:71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2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</row>
    <row r="746" spans="1:71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2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</row>
    <row r="747" spans="1:71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2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</row>
    <row r="748" spans="1:71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2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</row>
    <row r="749" spans="1:71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2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</row>
    <row r="750" spans="1:71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2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</row>
    <row r="751" spans="1:71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2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</row>
    <row r="752" spans="1:71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2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</row>
    <row r="753" spans="1:71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2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</row>
    <row r="754" spans="1:71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2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</row>
    <row r="755" spans="1:71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2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</row>
    <row r="756" spans="1:71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2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</row>
    <row r="757" spans="1:71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2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</row>
    <row r="758" spans="1:71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2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</row>
    <row r="759" spans="1:71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2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</row>
    <row r="760" spans="1:71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2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</row>
    <row r="761" spans="1:71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2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</row>
    <row r="762" spans="1:71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2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</row>
    <row r="763" spans="1:71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2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</row>
    <row r="764" spans="1:71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2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</row>
    <row r="765" spans="1:71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2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</row>
    <row r="766" spans="1:71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2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</row>
    <row r="767" spans="1:71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2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</row>
    <row r="768" spans="1:71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2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</row>
    <row r="769" spans="1:71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2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</row>
    <row r="770" spans="1:71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2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</row>
    <row r="771" spans="1:71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2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</row>
    <row r="772" spans="1:71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2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</row>
    <row r="773" spans="1:71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2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</row>
    <row r="774" spans="1:71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2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</row>
    <row r="775" spans="1:71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2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</row>
    <row r="776" spans="1:71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2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</row>
    <row r="777" spans="1:71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2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</row>
    <row r="778" spans="1:71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2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</row>
    <row r="779" spans="1:71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2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</row>
    <row r="780" spans="1:71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2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</row>
    <row r="781" spans="1:71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2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</row>
    <row r="782" spans="1:71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2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</row>
    <row r="783" spans="1:71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2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</row>
    <row r="784" spans="1:71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2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</row>
    <row r="785" spans="1:71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2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</row>
    <row r="786" spans="1:71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2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</row>
    <row r="787" spans="1:71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2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</row>
    <row r="788" spans="1:71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2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</row>
    <row r="789" spans="1:71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2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</row>
    <row r="790" spans="1:71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2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</row>
    <row r="791" spans="1:71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2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</row>
    <row r="792" spans="1:71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2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</row>
    <row r="793" spans="1:71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2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</row>
    <row r="794" spans="1:71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2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</row>
    <row r="795" spans="1:71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2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</row>
    <row r="796" spans="1:71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2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</row>
    <row r="797" spans="1:71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2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</row>
    <row r="798" spans="1:71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2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</row>
    <row r="799" spans="1:71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2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</row>
    <row r="800" spans="1:71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2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</row>
    <row r="801" spans="1:71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2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</row>
    <row r="802" spans="1:71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2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</row>
    <row r="803" spans="1:71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2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</row>
    <row r="804" spans="1:71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2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</row>
    <row r="805" spans="1:71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2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</row>
    <row r="806" spans="1:71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2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</row>
    <row r="807" spans="1:71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2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</row>
    <row r="808" spans="1:71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2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</row>
    <row r="809" spans="1:71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2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</row>
    <row r="810" spans="1:71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2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</row>
    <row r="811" spans="1:71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2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</row>
    <row r="812" spans="1:71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2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</row>
    <row r="813" spans="1:71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2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</row>
    <row r="814" spans="1:71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2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</row>
    <row r="815" spans="1:71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2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</row>
    <row r="816" spans="1:71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2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</row>
    <row r="817" spans="1:71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2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</row>
    <row r="818" spans="1:71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2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</row>
    <row r="819" spans="1:71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2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</row>
    <row r="820" spans="1:71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2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</row>
    <row r="821" spans="1:71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2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</row>
    <row r="822" spans="1:71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2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</row>
    <row r="823" spans="1:71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2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</row>
    <row r="824" spans="1:71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2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</row>
    <row r="825" spans="1:71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2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</row>
    <row r="826" spans="1:71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2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</row>
    <row r="827" spans="1:71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2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</row>
    <row r="828" spans="1:71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2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</row>
    <row r="829" spans="1:71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2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</row>
    <row r="830" spans="1:71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2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</row>
    <row r="831" spans="1:71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2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</row>
    <row r="832" spans="1:71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2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</row>
    <row r="833" spans="1:71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2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</row>
    <row r="834" spans="1:71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2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</row>
    <row r="835" spans="1:71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2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</row>
    <row r="836" spans="1:71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2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</row>
    <row r="837" spans="1:71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2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</row>
    <row r="838" spans="1:71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2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</row>
    <row r="839" spans="1:71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2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</row>
    <row r="840" spans="1:71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2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</row>
    <row r="841" spans="1:71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2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</row>
    <row r="842" spans="1:71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2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</row>
    <row r="843" spans="1:71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2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</row>
    <row r="844" spans="1:71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2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</row>
    <row r="845" spans="1:71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2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</row>
    <row r="846" spans="1:71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2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</row>
    <row r="847" spans="1:71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2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</row>
    <row r="848" spans="1:71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2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</row>
    <row r="849" spans="1:71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2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</row>
    <row r="850" spans="1:71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2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</row>
    <row r="851" spans="1:71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2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</row>
    <row r="852" spans="1:71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2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</row>
    <row r="853" spans="1:71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2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</row>
    <row r="854" spans="1:71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2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</row>
    <row r="855" spans="1:71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2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</row>
    <row r="856" spans="1:71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2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</row>
    <row r="857" spans="1:71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2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</row>
    <row r="858" spans="1:71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2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</row>
    <row r="859" spans="1:71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2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</row>
    <row r="860" spans="1:71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2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</row>
    <row r="861" spans="1:71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2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</row>
    <row r="862" spans="1:71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2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</row>
    <row r="863" spans="1:71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2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</row>
    <row r="864" spans="1:71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2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</row>
    <row r="865" spans="1:71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2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</row>
    <row r="866" spans="1:71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2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</row>
    <row r="867" spans="1:71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2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</row>
    <row r="868" spans="1:71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2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</row>
    <row r="869" spans="1:71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2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</row>
    <row r="870" spans="1:71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2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</row>
    <row r="871" spans="1:71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2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</row>
    <row r="872" spans="1:71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2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</row>
    <row r="873" spans="1:71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2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</row>
    <row r="874" spans="1:71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2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</row>
    <row r="875" spans="1:71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2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</row>
    <row r="876" spans="1:71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2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</row>
    <row r="877" spans="1:71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2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</row>
    <row r="878" spans="1:71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2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</row>
    <row r="879" spans="1:71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2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</row>
    <row r="880" spans="1:71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2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</row>
    <row r="881" spans="1:71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2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</row>
    <row r="882" spans="1:71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2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</row>
    <row r="883" spans="1:71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2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</row>
    <row r="884" spans="1:71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2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</row>
    <row r="885" spans="1:71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2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</row>
    <row r="886" spans="1:71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2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</row>
    <row r="887" spans="1:71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2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</row>
    <row r="888" spans="1:71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2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</row>
    <row r="889" spans="1:71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2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</row>
    <row r="890" spans="1:71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2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</row>
    <row r="891" spans="1:71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2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</row>
    <row r="892" spans="1:71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2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</row>
    <row r="893" spans="1:71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2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</row>
    <row r="894" spans="1:71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2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</row>
    <row r="895" spans="1:71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2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</row>
    <row r="896" spans="1:71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2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</row>
    <row r="897" spans="1:71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2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</row>
    <row r="898" spans="1:71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2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</row>
    <row r="899" spans="1:71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2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</row>
    <row r="900" spans="1:71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2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</row>
    <row r="901" spans="1:71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2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</row>
    <row r="902" spans="1:71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2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</row>
    <row r="903" spans="1:71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2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</row>
    <row r="904" spans="1:71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2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</row>
    <row r="905" spans="1:71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2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</row>
    <row r="906" spans="1:71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2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</row>
    <row r="907" spans="1:71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2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</row>
    <row r="908" spans="1:71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2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</row>
    <row r="909" spans="1:71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2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</row>
    <row r="910" spans="1:71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2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</row>
    <row r="911" spans="1:71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2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</row>
    <row r="912" spans="1:71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2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</row>
    <row r="913" spans="1:71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2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</row>
    <row r="914" spans="1:71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2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</row>
    <row r="915" spans="1:71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2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</row>
    <row r="916" spans="1:71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2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</row>
    <row r="917" spans="1:71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2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</row>
    <row r="918" spans="1:71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2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</row>
    <row r="919" spans="1:71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2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</row>
    <row r="920" spans="1:71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2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</row>
    <row r="921" spans="1:71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2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</row>
    <row r="922" spans="1:71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2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</row>
    <row r="923" spans="1:71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2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</row>
    <row r="924" spans="1:71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2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</row>
    <row r="925" spans="1:71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2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</row>
    <row r="926" spans="1:71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2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</row>
    <row r="927" spans="1:71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2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</row>
    <row r="928" spans="1:71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2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</row>
    <row r="929" spans="1:71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2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</row>
    <row r="930" spans="1:71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2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</row>
    <row r="931" spans="1:71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2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</row>
    <row r="932" spans="1:71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2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</row>
    <row r="933" spans="1:71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2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</row>
    <row r="934" spans="1:71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2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</row>
    <row r="935" spans="1:71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2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</row>
    <row r="936" spans="1:71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2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</row>
    <row r="937" spans="1:71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2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</row>
    <row r="938" spans="1:71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2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</row>
    <row r="939" spans="1:71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2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</row>
    <row r="940" spans="1:71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2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</row>
    <row r="941" spans="1:71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2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</row>
    <row r="942" spans="1:71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2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</row>
    <row r="943" spans="1:71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2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</row>
    <row r="944" spans="1:71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2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</row>
    <row r="945" spans="1:71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2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</row>
    <row r="946" spans="1:71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2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</row>
  </sheetData>
  <mergeCells count="14">
    <mergeCell ref="A1:D1"/>
    <mergeCell ref="M2:N2"/>
    <mergeCell ref="W2:X2"/>
    <mergeCell ref="Y2:Z2"/>
    <mergeCell ref="AH2:AI2"/>
    <mergeCell ref="AS2:AT2"/>
    <mergeCell ref="AW2:AX2"/>
    <mergeCell ref="A2:B2"/>
    <mergeCell ref="A30:B30"/>
    <mergeCell ref="L30:M30"/>
    <mergeCell ref="W30:X30"/>
    <mergeCell ref="AH30:AI30"/>
    <mergeCell ref="AK2:AL2"/>
    <mergeCell ref="A3:J3"/>
  </mergeCells>
  <pageMargins left="0.7" right="0.7" top="0.75" bottom="0.75" header="0" footer="0"/>
  <pageSetup paperSize="9" orientation="portrait"/>
  <tableParts count="2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GPP Block</vt:lpstr>
      <vt:lpstr>Block I</vt:lpstr>
      <vt:lpstr>Block II</vt:lpstr>
      <vt:lpstr>Block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Julian Kohler</cp:lastModifiedBy>
  <dcterms:modified xsi:type="dcterms:W3CDTF">2020-12-02T11:27:49Z</dcterms:modified>
</cp:coreProperties>
</file>