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7"/>
  <workbookPr defaultThemeVersion="124226"/>
  <mc:AlternateContent xmlns:mc="http://schemas.openxmlformats.org/markup-compatibility/2006">
    <mc:Choice Requires="x15">
      <x15ac:absPath xmlns:x15ac="http://schemas.microsoft.com/office/spreadsheetml/2010/11/ac" url="/Users/nonami.keita/Downloads/"/>
    </mc:Choice>
  </mc:AlternateContent>
  <xr:revisionPtr revIDLastSave="0" documentId="13_ncr:1_{935CC8B3-ACCA-7E4B-9FB9-00A0981C0D14}" xr6:coauthVersionLast="47" xr6:coauthVersionMax="47" xr10:uidLastSave="{00000000-0000-0000-0000-000000000000}"/>
  <bookViews>
    <workbookView xWindow="0" yWindow="500" windowWidth="23260" windowHeight="12460" tabRatio="804" xr2:uid="{00000000-000D-0000-FFFF-FFFF00000000}"/>
  </bookViews>
  <sheets>
    <sheet name="申込方法説明" sheetId="30" r:id="rId1"/>
    <sheet name="総括申込" sheetId="2" r:id="rId2"/>
    <sheet name="④秋季-男" sheetId="29" r:id="rId3"/>
    <sheet name="④秋季-女" sheetId="16" r:id="rId4"/>
    <sheet name="④秋季-ﾘﾚｰ" sheetId="28" r:id="rId5"/>
    <sheet name="CD表" sheetId="17" r:id="rId6"/>
  </sheets>
  <definedNames>
    <definedName name="_xlnm._FilterDatabase" localSheetId="3" hidden="1">'④秋季-女'!$O$4:$P$4</definedName>
    <definedName name="_xlnm._FilterDatabase" localSheetId="2" hidden="1">'④秋季-男'!$O$4:$P$4</definedName>
    <definedName name="①記録JM">CD表!$B$24:$B$36</definedName>
    <definedName name="①記録JW">CD表!$D$24:$D$34</definedName>
    <definedName name="①記録M" comment="種目選択">CD表!$B$3:$B$20</definedName>
    <definedName name="①記録W" comment="種目選択">CD表!$D$3:$D$16</definedName>
    <definedName name="①記録中男">CD表!$B$24:$B$36</definedName>
    <definedName name="②市制女">CD表!$D$39:$D$49</definedName>
    <definedName name="②市制男">CD表!$B$39:$B$54</definedName>
    <definedName name="②市制中女">CD表!$D$60:$D$69</definedName>
    <definedName name="②市制中男">CD表!$B$60:$B$70</definedName>
    <definedName name="③市選女">CD表!$D$74:$D$87</definedName>
    <definedName name="③市選男">CD表!$B$74:$B$90</definedName>
    <definedName name="③市選中女">CD表!$D$93:$D$100</definedName>
    <definedName name="③市選中男">CD表!$B$93:$B$101</definedName>
    <definedName name="④秋季女">CD表!$D$107:$D$118</definedName>
    <definedName name="④秋季男">CD表!$B$106:$B$123</definedName>
    <definedName name="④秋季中女">CD表!$D$127:$D$136</definedName>
    <definedName name="④秋季中男">CD表!$B$127:$B$137</definedName>
    <definedName name="_xlnm.Print_Area" localSheetId="4">'④秋季-ﾘﾚｰ'!$A$1:$J$33</definedName>
    <definedName name="_xlnm.Print_Area" localSheetId="3">'④秋季-女'!$A$5:$V$74</definedName>
    <definedName name="_xlnm.Print_Area" localSheetId="0">申込方法説明!$A$1:$AA$91</definedName>
    <definedName name="_xlnm.Print_Area" localSheetId="1">総括申込!$A$1:$T$26</definedName>
    <definedName name="_xlnm.Print_Titles" localSheetId="3">'④秋季-女'!$1:$3</definedName>
    <definedName name="RLT2_">CD表!$G$36:$G$39</definedName>
    <definedName name="ﾘﾚｰ1">CD表!$B$141:$B$143</definedName>
    <definedName name="ﾘﾚｰ2">CD表!$B$146:$B$148</definedName>
    <definedName name="ﾘﾚｰﾁｰﾑｺｰﾄﾞ">CD表!$G$22:$G$33</definedName>
    <definedName name="参加資格">CD表!$G$42:$G$45</definedName>
    <definedName name="選手区分">CD表!$G$11:$G$15</definedName>
    <definedName name="団体区分">CD表!$G$3:$G$7</definedName>
    <definedName name="有無">CD表!$G$18:$G$19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 i="29" l="1"/>
  <c r="F17" i="2"/>
  <c r="O24" i="28"/>
  <c r="N24" i="28"/>
  <c r="O23" i="28"/>
  <c r="N23" i="28"/>
  <c r="N25" i="28" s="1"/>
  <c r="O9" i="28"/>
  <c r="O8" i="28"/>
  <c r="U1" i="29" l="1"/>
  <c r="C12" i="2"/>
  <c r="A2" i="28"/>
  <c r="A1" i="16"/>
  <c r="A1" i="29"/>
  <c r="Z3" i="2"/>
  <c r="V3" i="2"/>
  <c r="Z74" i="29"/>
  <c r="Y74" i="29"/>
  <c r="X74" i="29"/>
  <c r="Z73" i="29"/>
  <c r="Y73" i="29"/>
  <c r="X73" i="29"/>
  <c r="Z72" i="29"/>
  <c r="Y72" i="29"/>
  <c r="X72" i="29"/>
  <c r="Z71" i="29"/>
  <c r="Y71" i="29"/>
  <c r="X71" i="29"/>
  <c r="Z70" i="29"/>
  <c r="Y70" i="29"/>
  <c r="X70" i="29"/>
  <c r="Z69" i="29"/>
  <c r="Y69" i="29"/>
  <c r="X69" i="29"/>
  <c r="Z68" i="29"/>
  <c r="Y68" i="29"/>
  <c r="X68" i="29"/>
  <c r="Z67" i="29"/>
  <c r="Y67" i="29"/>
  <c r="X67" i="29"/>
  <c r="Z66" i="29"/>
  <c r="Y66" i="29"/>
  <c r="X66" i="29"/>
  <c r="Z65" i="29"/>
  <c r="Y65" i="29"/>
  <c r="X65" i="29"/>
  <c r="Z64" i="29"/>
  <c r="Y64" i="29"/>
  <c r="X64" i="29"/>
  <c r="Z63" i="29"/>
  <c r="Y63" i="29"/>
  <c r="X63" i="29"/>
  <c r="Z62" i="29"/>
  <c r="Y62" i="29"/>
  <c r="X62" i="29"/>
  <c r="Z61" i="29"/>
  <c r="Y61" i="29"/>
  <c r="X61" i="29"/>
  <c r="Z60" i="29"/>
  <c r="Y60" i="29"/>
  <c r="X60" i="29"/>
  <c r="Z59" i="29"/>
  <c r="Y59" i="29"/>
  <c r="X59" i="29"/>
  <c r="Z58" i="29"/>
  <c r="Y58" i="29"/>
  <c r="X58" i="29"/>
  <c r="Z57" i="29"/>
  <c r="Y57" i="29"/>
  <c r="X57" i="29"/>
  <c r="Z56" i="29"/>
  <c r="Y56" i="29"/>
  <c r="X56" i="29"/>
  <c r="Z55" i="29"/>
  <c r="Y55" i="29"/>
  <c r="X55" i="29"/>
  <c r="Z54" i="29"/>
  <c r="Y54" i="29"/>
  <c r="X54" i="29"/>
  <c r="Z53" i="29"/>
  <c r="Y53" i="29"/>
  <c r="X53" i="29"/>
  <c r="Z52" i="29"/>
  <c r="Y52" i="29"/>
  <c r="X52" i="29"/>
  <c r="Z51" i="29"/>
  <c r="Y51" i="29"/>
  <c r="X51" i="29"/>
  <c r="Z50" i="29"/>
  <c r="Y50" i="29"/>
  <c r="X50" i="29"/>
  <c r="Z49" i="29"/>
  <c r="Y49" i="29"/>
  <c r="X49" i="29"/>
  <c r="Z48" i="29"/>
  <c r="Y48" i="29"/>
  <c r="X48" i="29"/>
  <c r="Z47" i="29"/>
  <c r="Y47" i="29"/>
  <c r="X47" i="29"/>
  <c r="Z46" i="29"/>
  <c r="Y46" i="29"/>
  <c r="X46" i="29"/>
  <c r="Z45" i="29"/>
  <c r="Y45" i="29"/>
  <c r="X45" i="29"/>
  <c r="Z44" i="29"/>
  <c r="Y44" i="29"/>
  <c r="X44" i="29"/>
  <c r="Z43" i="29"/>
  <c r="Y43" i="29"/>
  <c r="X43" i="29"/>
  <c r="Z42" i="29"/>
  <c r="Y42" i="29"/>
  <c r="X42" i="29"/>
  <c r="Z41" i="29"/>
  <c r="Y41" i="29"/>
  <c r="X41" i="29"/>
  <c r="Z40" i="29"/>
  <c r="Y40" i="29"/>
  <c r="X40" i="29"/>
  <c r="Z39" i="29"/>
  <c r="Y39" i="29"/>
  <c r="X39" i="29"/>
  <c r="Z38" i="29"/>
  <c r="Y38" i="29"/>
  <c r="X38" i="29"/>
  <c r="Z37" i="29"/>
  <c r="Y37" i="29"/>
  <c r="X37" i="29"/>
  <c r="Z36" i="29"/>
  <c r="Y36" i="29"/>
  <c r="X36" i="29"/>
  <c r="Z35" i="29"/>
  <c r="Y35" i="29"/>
  <c r="X35" i="29"/>
  <c r="Z34" i="29"/>
  <c r="Y34" i="29"/>
  <c r="X34" i="29"/>
  <c r="Z33" i="29"/>
  <c r="Y33" i="29"/>
  <c r="X33" i="29"/>
  <c r="Z32" i="29"/>
  <c r="Y32" i="29"/>
  <c r="X32" i="29"/>
  <c r="Z31" i="29"/>
  <c r="Y31" i="29"/>
  <c r="X31" i="29"/>
  <c r="Z30" i="29"/>
  <c r="Y30" i="29"/>
  <c r="X30" i="29"/>
  <c r="Z29" i="29"/>
  <c r="Y29" i="29"/>
  <c r="X29" i="29"/>
  <c r="Z28" i="29"/>
  <c r="Y28" i="29"/>
  <c r="X28" i="29"/>
  <c r="Z27" i="29"/>
  <c r="Y27" i="29"/>
  <c r="X27" i="29"/>
  <c r="Z26" i="29"/>
  <c r="Y26" i="29"/>
  <c r="X26" i="29"/>
  <c r="Z25" i="29"/>
  <c r="Y25" i="29"/>
  <c r="X25" i="29"/>
  <c r="Z24" i="29"/>
  <c r="Y24" i="29"/>
  <c r="X24" i="29"/>
  <c r="Z23" i="29"/>
  <c r="Y23" i="29"/>
  <c r="X23" i="29"/>
  <c r="Z22" i="29"/>
  <c r="Y22" i="29"/>
  <c r="X22" i="29"/>
  <c r="Z21" i="29"/>
  <c r="Y21" i="29"/>
  <c r="X21" i="29"/>
  <c r="Z20" i="29"/>
  <c r="Y20" i="29"/>
  <c r="X20" i="29"/>
  <c r="Z19" i="29"/>
  <c r="Y19" i="29"/>
  <c r="X19" i="29"/>
  <c r="Z18" i="29"/>
  <c r="Y18" i="29"/>
  <c r="X18" i="29"/>
  <c r="Z17" i="29"/>
  <c r="Y17" i="29"/>
  <c r="X17" i="29"/>
  <c r="Z16" i="29"/>
  <c r="Y16" i="29"/>
  <c r="X16" i="29"/>
  <c r="Z15" i="29"/>
  <c r="Y15" i="29"/>
  <c r="X15" i="29"/>
  <c r="Z14" i="29"/>
  <c r="Y14" i="29"/>
  <c r="X14" i="29"/>
  <c r="Z13" i="29"/>
  <c r="Y13" i="29"/>
  <c r="X13" i="29"/>
  <c r="Z12" i="29"/>
  <c r="Y12" i="29"/>
  <c r="X12" i="29"/>
  <c r="Z11" i="29"/>
  <c r="Y11" i="29"/>
  <c r="X11" i="29"/>
  <c r="Z10" i="29"/>
  <c r="Y10" i="29"/>
  <c r="X10" i="29"/>
  <c r="Z9" i="29"/>
  <c r="Y9" i="29"/>
  <c r="X9" i="29"/>
  <c r="Z8" i="29"/>
  <c r="Y8" i="29"/>
  <c r="X8" i="29"/>
  <c r="Z7" i="29"/>
  <c r="Y7" i="29"/>
  <c r="X7" i="29"/>
  <c r="Z6" i="29"/>
  <c r="Y6" i="29"/>
  <c r="X6" i="29"/>
  <c r="Z5" i="29"/>
  <c r="Y5" i="29"/>
  <c r="X5" i="29"/>
  <c r="X75" i="29" l="1"/>
  <c r="Z75" i="29"/>
  <c r="Z2" i="29" s="1"/>
  <c r="Y75" i="29"/>
  <c r="AA75" i="29" s="1"/>
  <c r="AA2" i="29" l="1"/>
  <c r="B16" i="2"/>
  <c r="X2" i="29"/>
  <c r="Q16" i="2"/>
  <c r="Y2" i="29"/>
  <c r="D24" i="28" l="1"/>
  <c r="D23" i="28"/>
  <c r="D8" i="28"/>
  <c r="N8" i="28" s="1"/>
  <c r="D9" i="28" l="1"/>
  <c r="N9" i="28" s="1"/>
  <c r="N10" i="28" s="1"/>
  <c r="F16" i="2" s="1"/>
  <c r="Z74" i="16"/>
  <c r="Y74" i="16"/>
  <c r="X74" i="16"/>
  <c r="Z73" i="16"/>
  <c r="Y73" i="16"/>
  <c r="X73" i="16"/>
  <c r="Z72" i="16"/>
  <c r="Y72" i="16"/>
  <c r="X72" i="16"/>
  <c r="Z71" i="16"/>
  <c r="Y71" i="16"/>
  <c r="X71" i="16"/>
  <c r="Z70" i="16"/>
  <c r="Y70" i="16"/>
  <c r="X70" i="16"/>
  <c r="Z69" i="16"/>
  <c r="Y69" i="16"/>
  <c r="X69" i="16"/>
  <c r="Z68" i="16"/>
  <c r="Y68" i="16"/>
  <c r="X68" i="16"/>
  <c r="Z67" i="16"/>
  <c r="Y67" i="16"/>
  <c r="X67" i="16"/>
  <c r="Z66" i="16"/>
  <c r="Y66" i="16"/>
  <c r="X66" i="16"/>
  <c r="Z65" i="16"/>
  <c r="Y65" i="16"/>
  <c r="X65" i="16"/>
  <c r="Z64" i="16"/>
  <c r="Y64" i="16"/>
  <c r="X64" i="16"/>
  <c r="Z63" i="16"/>
  <c r="Y63" i="16"/>
  <c r="X63" i="16"/>
  <c r="Z62" i="16"/>
  <c r="Y62" i="16"/>
  <c r="X62" i="16"/>
  <c r="Z61" i="16"/>
  <c r="Y61" i="16"/>
  <c r="X61" i="16"/>
  <c r="Z60" i="16"/>
  <c r="Y60" i="16"/>
  <c r="X60" i="16"/>
  <c r="Z59" i="16"/>
  <c r="Y59" i="16"/>
  <c r="X59" i="16"/>
  <c r="Z58" i="16"/>
  <c r="Y58" i="16"/>
  <c r="X58" i="16"/>
  <c r="Z57" i="16"/>
  <c r="Y57" i="16"/>
  <c r="X57" i="16"/>
  <c r="Z56" i="16"/>
  <c r="Y56" i="16"/>
  <c r="X56" i="16"/>
  <c r="Z55" i="16"/>
  <c r="Y55" i="16"/>
  <c r="X55" i="16"/>
  <c r="Z54" i="16"/>
  <c r="Y54" i="16"/>
  <c r="X54" i="16"/>
  <c r="Z53" i="16"/>
  <c r="Y53" i="16"/>
  <c r="X53" i="16"/>
  <c r="Z52" i="16"/>
  <c r="Y52" i="16"/>
  <c r="X52" i="16"/>
  <c r="Z51" i="16"/>
  <c r="Y51" i="16"/>
  <c r="X51" i="16"/>
  <c r="Z50" i="16"/>
  <c r="Y50" i="16"/>
  <c r="X50" i="16"/>
  <c r="Z49" i="16"/>
  <c r="Y49" i="16"/>
  <c r="X49" i="16"/>
  <c r="Z48" i="16"/>
  <c r="Y48" i="16"/>
  <c r="X48" i="16"/>
  <c r="Z47" i="16"/>
  <c r="Y47" i="16"/>
  <c r="X47" i="16"/>
  <c r="Z46" i="16"/>
  <c r="Y46" i="16"/>
  <c r="X46" i="16"/>
  <c r="Z45" i="16"/>
  <c r="Y45" i="16"/>
  <c r="X45" i="16"/>
  <c r="Z44" i="16"/>
  <c r="Y44" i="16"/>
  <c r="X44" i="16"/>
  <c r="Z43" i="16"/>
  <c r="Y43" i="16"/>
  <c r="X43" i="16"/>
  <c r="Z42" i="16"/>
  <c r="Y42" i="16"/>
  <c r="X42" i="16"/>
  <c r="Z41" i="16"/>
  <c r="Y41" i="16"/>
  <c r="X41" i="16"/>
  <c r="Z40" i="16"/>
  <c r="Y40" i="16"/>
  <c r="X40" i="16"/>
  <c r="Z39" i="16"/>
  <c r="Y39" i="16"/>
  <c r="X39" i="16"/>
  <c r="Z38" i="16"/>
  <c r="Y38" i="16"/>
  <c r="X38" i="16"/>
  <c r="Z37" i="16"/>
  <c r="Y37" i="16"/>
  <c r="X37" i="16"/>
  <c r="Z36" i="16"/>
  <c r="Y36" i="16"/>
  <c r="X36" i="16"/>
  <c r="Z35" i="16"/>
  <c r="Y35" i="16"/>
  <c r="X35" i="16"/>
  <c r="Z34" i="16"/>
  <c r="Y34" i="16"/>
  <c r="X34" i="16"/>
  <c r="Z33" i="16"/>
  <c r="Y33" i="16"/>
  <c r="X33" i="16"/>
  <c r="Z32" i="16"/>
  <c r="Y32" i="16"/>
  <c r="X32" i="16"/>
  <c r="Z31" i="16"/>
  <c r="Y31" i="16"/>
  <c r="X31" i="16"/>
  <c r="Z30" i="16"/>
  <c r="Y30" i="16"/>
  <c r="X30" i="16"/>
  <c r="Z29" i="16"/>
  <c r="Y29" i="16"/>
  <c r="X29" i="16"/>
  <c r="Z28" i="16"/>
  <c r="Y28" i="16"/>
  <c r="X28" i="16"/>
  <c r="Z27" i="16"/>
  <c r="Y27" i="16"/>
  <c r="X27" i="16"/>
  <c r="Z26" i="16"/>
  <c r="Y26" i="16"/>
  <c r="X26" i="16"/>
  <c r="Z25" i="16"/>
  <c r="Y25" i="16"/>
  <c r="X25" i="16"/>
  <c r="Z24" i="16"/>
  <c r="Y24" i="16"/>
  <c r="X24" i="16"/>
  <c r="Z23" i="16"/>
  <c r="Y23" i="16"/>
  <c r="X23" i="16"/>
  <c r="Z22" i="16"/>
  <c r="Y22" i="16"/>
  <c r="X22" i="16"/>
  <c r="Z21" i="16"/>
  <c r="Y21" i="16"/>
  <c r="X21" i="16"/>
  <c r="Z20" i="16"/>
  <c r="Y20" i="16"/>
  <c r="X20" i="16"/>
  <c r="Z19" i="16"/>
  <c r="Y19" i="16"/>
  <c r="X19" i="16"/>
  <c r="Z18" i="16"/>
  <c r="Y18" i="16"/>
  <c r="X18" i="16"/>
  <c r="Z17" i="16"/>
  <c r="Y17" i="16"/>
  <c r="X17" i="16"/>
  <c r="Z16" i="16"/>
  <c r="Y16" i="16"/>
  <c r="X16" i="16"/>
  <c r="Z15" i="16"/>
  <c r="Y15" i="16"/>
  <c r="X15" i="16"/>
  <c r="Z14" i="16"/>
  <c r="Y14" i="16"/>
  <c r="X14" i="16"/>
  <c r="Z13" i="16"/>
  <c r="Y13" i="16"/>
  <c r="X13" i="16"/>
  <c r="Z12" i="16"/>
  <c r="Y12" i="16"/>
  <c r="X12" i="16"/>
  <c r="Z11" i="16"/>
  <c r="Y11" i="16"/>
  <c r="X11" i="16"/>
  <c r="Z10" i="16"/>
  <c r="Y10" i="16"/>
  <c r="X10" i="16"/>
  <c r="Z9" i="16"/>
  <c r="Y9" i="16"/>
  <c r="X9" i="16"/>
  <c r="Z8" i="16"/>
  <c r="Y8" i="16"/>
  <c r="X8" i="16"/>
  <c r="Z7" i="16"/>
  <c r="Y7" i="16"/>
  <c r="X7" i="16"/>
  <c r="Z6" i="16"/>
  <c r="Y6" i="16"/>
  <c r="X6" i="16"/>
  <c r="F24" i="28"/>
  <c r="F23" i="28"/>
  <c r="F9" i="28"/>
  <c r="F8" i="28"/>
  <c r="J4" i="28"/>
  <c r="F4" i="28"/>
  <c r="J3" i="28"/>
  <c r="P16" i="2" l="1"/>
  <c r="P17" i="2"/>
  <c r="I17" i="2"/>
  <c r="I16" i="2"/>
  <c r="U1" i="16"/>
  <c r="R1" i="16"/>
  <c r="M17" i="2" l="1"/>
  <c r="M16" i="2"/>
  <c r="Z5" i="16" l="1"/>
  <c r="Z75" i="16" s="1"/>
  <c r="Z2" i="16" s="1"/>
  <c r="Y5" i="16"/>
  <c r="Y75" i="16" s="1"/>
  <c r="Y2" i="16" s="1"/>
  <c r="X5" i="16"/>
  <c r="X75" i="16" s="1"/>
  <c r="R16" i="2"/>
  <c r="Q17" i="2" l="1"/>
  <c r="X2" i="16"/>
  <c r="AA75" i="16"/>
  <c r="E16" i="2"/>
  <c r="R17" i="2" l="1"/>
  <c r="B17" i="2"/>
  <c r="AA2" i="16"/>
  <c r="T18" i="2"/>
  <c r="Q18" i="2"/>
  <c r="F18" i="2"/>
  <c r="E17" i="2" l="1"/>
  <c r="B18" i="2"/>
  <c r="R18" i="2"/>
  <c r="P18" i="2"/>
  <c r="E18" i="2" l="1"/>
  <c r="M18" i="2"/>
  <c r="I18" i="2" l="1"/>
  <c r="S16" i="2"/>
  <c r="S17" i="2"/>
  <c r="S18" i="2" l="1"/>
  <c r="R21" i="2" l="1"/>
</calcChain>
</file>

<file path=xl/sharedStrings.xml><?xml version="1.0" encoding="utf-8"?>
<sst xmlns="http://schemas.openxmlformats.org/spreadsheetml/2006/main" count="1203" uniqueCount="545">
  <si>
    <t>神奈川</t>
    <rPh sb="0" eb="3">
      <t>カナガワ</t>
    </rPh>
    <phoneticPr fontId="3"/>
  </si>
  <si>
    <t>14</t>
  </si>
  <si>
    <t>001</t>
  </si>
  <si>
    <t>100m</t>
  </si>
  <si>
    <t>一般</t>
    <rPh sb="0" eb="2">
      <t>イッパン</t>
    </rPh>
    <phoneticPr fontId="3"/>
  </si>
  <si>
    <t>0</t>
  </si>
  <si>
    <t>12</t>
  </si>
  <si>
    <t>012</t>
  </si>
  <si>
    <t>200m</t>
  </si>
  <si>
    <t>大学</t>
    <rPh sb="0" eb="2">
      <t>ダイガク</t>
    </rPh>
    <phoneticPr fontId="3"/>
  </si>
  <si>
    <t>6</t>
  </si>
  <si>
    <t>13</t>
  </si>
  <si>
    <t>013</t>
  </si>
  <si>
    <t>400m</t>
  </si>
  <si>
    <t>高校</t>
    <rPh sb="0" eb="2">
      <t>コウコウ</t>
    </rPh>
    <phoneticPr fontId="3"/>
  </si>
  <si>
    <t>7</t>
  </si>
  <si>
    <t>北海道</t>
    <rPh sb="0" eb="3">
      <t>ホッカイドウ</t>
    </rPh>
    <phoneticPr fontId="3"/>
  </si>
  <si>
    <t>01</t>
  </si>
  <si>
    <t>101</t>
  </si>
  <si>
    <t>800m</t>
  </si>
  <si>
    <t>中学</t>
    <rPh sb="0" eb="2">
      <t>チュウガク</t>
    </rPh>
    <phoneticPr fontId="3"/>
  </si>
  <si>
    <t>8</t>
  </si>
  <si>
    <t>02</t>
  </si>
  <si>
    <t>102</t>
  </si>
  <si>
    <t>1500m</t>
  </si>
  <si>
    <t>03</t>
  </si>
  <si>
    <t>103</t>
  </si>
  <si>
    <t>3000m</t>
  </si>
  <si>
    <t>04</t>
  </si>
  <si>
    <t>104</t>
  </si>
  <si>
    <t>5000m</t>
  </si>
  <si>
    <t>05</t>
  </si>
  <si>
    <t>105</t>
  </si>
  <si>
    <t>06</t>
  </si>
  <si>
    <t>106</t>
  </si>
  <si>
    <t>07</t>
  </si>
  <si>
    <t>107</t>
  </si>
  <si>
    <t>4x100mR</t>
  </si>
  <si>
    <t>08</t>
  </si>
  <si>
    <t>108</t>
  </si>
  <si>
    <t>09</t>
  </si>
  <si>
    <t>109</t>
  </si>
  <si>
    <t>10</t>
  </si>
  <si>
    <t>110</t>
  </si>
  <si>
    <t>11</t>
  </si>
  <si>
    <t>111</t>
  </si>
  <si>
    <t>有無</t>
    <rPh sb="0" eb="2">
      <t>ウム</t>
    </rPh>
    <phoneticPr fontId="3"/>
  </si>
  <si>
    <t>15</t>
  </si>
  <si>
    <t>115</t>
  </si>
  <si>
    <t>16</t>
  </si>
  <si>
    <t>116</t>
  </si>
  <si>
    <t>○</t>
  </si>
  <si>
    <t>21</t>
  </si>
  <si>
    <t>121</t>
  </si>
  <si>
    <t>A</t>
  </si>
  <si>
    <t>22</t>
  </si>
  <si>
    <t>122</t>
  </si>
  <si>
    <t>B</t>
  </si>
  <si>
    <t>C</t>
  </si>
  <si>
    <t>D</t>
  </si>
  <si>
    <t>25</t>
  </si>
  <si>
    <t>125</t>
  </si>
  <si>
    <t>E</t>
  </si>
  <si>
    <t>26</t>
  </si>
  <si>
    <t>126</t>
  </si>
  <si>
    <t>F</t>
  </si>
  <si>
    <t>27</t>
  </si>
  <si>
    <t>127</t>
  </si>
  <si>
    <t>G</t>
  </si>
  <si>
    <t>28</t>
  </si>
  <si>
    <t>128</t>
  </si>
  <si>
    <t>H</t>
  </si>
  <si>
    <t>29</t>
  </si>
  <si>
    <t>129</t>
  </si>
  <si>
    <t>I</t>
  </si>
  <si>
    <t>和歌山</t>
    <rPh sb="0" eb="3">
      <t>ワカヤマ</t>
    </rPh>
    <phoneticPr fontId="3"/>
  </si>
  <si>
    <t>30</t>
  </si>
  <si>
    <t>130</t>
  </si>
  <si>
    <t>J</t>
  </si>
  <si>
    <t>31</t>
  </si>
  <si>
    <t>131</t>
  </si>
  <si>
    <t>32</t>
  </si>
  <si>
    <t>132</t>
  </si>
  <si>
    <t>33</t>
  </si>
  <si>
    <t>133</t>
  </si>
  <si>
    <t>34</t>
  </si>
  <si>
    <t>134</t>
  </si>
  <si>
    <t>35</t>
  </si>
  <si>
    <t>135</t>
  </si>
  <si>
    <t>38</t>
  </si>
  <si>
    <t>138</t>
  </si>
  <si>
    <t>39</t>
  </si>
  <si>
    <t>139</t>
  </si>
  <si>
    <t>40</t>
  </si>
  <si>
    <t>140</t>
  </si>
  <si>
    <t>41</t>
  </si>
  <si>
    <t>141</t>
  </si>
  <si>
    <t>42</t>
  </si>
  <si>
    <t>142</t>
  </si>
  <si>
    <t>43</t>
  </si>
  <si>
    <t>143</t>
  </si>
  <si>
    <t>44</t>
  </si>
  <si>
    <t>144</t>
  </si>
  <si>
    <t>45</t>
  </si>
  <si>
    <t>145</t>
  </si>
  <si>
    <t>鹿児島</t>
    <rPh sb="0" eb="3">
      <t>カゴシマ</t>
    </rPh>
    <phoneticPr fontId="3"/>
  </si>
  <si>
    <t>46</t>
  </si>
  <si>
    <t>146</t>
  </si>
  <si>
    <t>47</t>
  </si>
  <si>
    <t>147</t>
  </si>
  <si>
    <t>10.25</t>
  </si>
  <si>
    <t>⇒</t>
  </si>
  <si>
    <t>1025</t>
  </si>
  <si>
    <t>3:51.31</t>
  </si>
  <si>
    <t>35131</t>
  </si>
  <si>
    <t>13:52.24</t>
  </si>
  <si>
    <t>135224</t>
  </si>
  <si>
    <t>1m64</t>
  </si>
  <si>
    <t>164</t>
  </si>
  <si>
    <t>71m84</t>
  </si>
  <si>
    <t>7284</t>
  </si>
  <si>
    <t>団　体
(学校名)</t>
    <rPh sb="0" eb="1">
      <t>ダン</t>
    </rPh>
    <rPh sb="2" eb="3">
      <t>カラダ</t>
    </rPh>
    <rPh sb="5" eb="7">
      <t>ガッコウ</t>
    </rPh>
    <rPh sb="7" eb="8">
      <t>メイ</t>
    </rPh>
    <phoneticPr fontId="3"/>
  </si>
  <si>
    <t>校長印/責任者印</t>
    <rPh sb="0" eb="2">
      <t>コウチョウ</t>
    </rPh>
    <rPh sb="2" eb="3">
      <t>イン</t>
    </rPh>
    <rPh sb="4" eb="7">
      <t>セキニンシャ</t>
    </rPh>
    <rPh sb="7" eb="8">
      <t>イン</t>
    </rPh>
    <phoneticPr fontId="3"/>
  </si>
  <si>
    <t>責任者名</t>
    <rPh sb="0" eb="3">
      <t>セキニンシャ</t>
    </rPh>
    <rPh sb="3" eb="4">
      <t>メイ</t>
    </rPh>
    <phoneticPr fontId="3"/>
  </si>
  <si>
    <t>山田　太郎</t>
    <rPh sb="0" eb="2">
      <t>ヤマダ</t>
    </rPh>
    <rPh sb="3" eb="5">
      <t>タロウ</t>
    </rPh>
    <phoneticPr fontId="3"/>
  </si>
  <si>
    <t>団体区分</t>
    <rPh sb="0" eb="2">
      <t>ダンタイ</t>
    </rPh>
    <rPh sb="2" eb="4">
      <t>クブン</t>
    </rPh>
    <phoneticPr fontId="3"/>
  </si>
  <si>
    <t>申込連絡
責任者名</t>
    <rPh sb="0" eb="2">
      <t>モウシコミ</t>
    </rPh>
    <rPh sb="2" eb="4">
      <t>レンラク</t>
    </rPh>
    <rPh sb="5" eb="8">
      <t>セキニンシャ</t>
    </rPh>
    <rPh sb="8" eb="9">
      <t>メイ</t>
    </rPh>
    <phoneticPr fontId="3"/>
  </si>
  <si>
    <t>ｼｮｿﾞｸﾖﾐｶﾞﾅ</t>
  </si>
  <si>
    <t>←プログラム・記録処理上の所属名（全角7文字、半角14文字以内）
　　学校の場合は末尾を（大学⇒大、高校⇒高、中学⇒中）とすること</t>
    <rPh sb="7" eb="9">
      <t>キロク</t>
    </rPh>
    <rPh sb="9" eb="11">
      <t>ショリ</t>
    </rPh>
    <rPh sb="11" eb="12">
      <t>ジョウ</t>
    </rPh>
    <rPh sb="13" eb="15">
      <t>ショゾク</t>
    </rPh>
    <rPh sb="15" eb="16">
      <t>メイ</t>
    </rPh>
    <rPh sb="17" eb="19">
      <t>ゼンカク</t>
    </rPh>
    <rPh sb="20" eb="22">
      <t>モジ</t>
    </rPh>
    <rPh sb="23" eb="25">
      <t>ハンカク</t>
    </rPh>
    <rPh sb="27" eb="29">
      <t>モジ</t>
    </rPh>
    <rPh sb="29" eb="31">
      <t>イナイ</t>
    </rPh>
    <rPh sb="35" eb="37">
      <t>ガッコウ</t>
    </rPh>
    <rPh sb="38" eb="40">
      <t>バアイ</t>
    </rPh>
    <rPh sb="41" eb="43">
      <t>マツビ</t>
    </rPh>
    <rPh sb="45" eb="47">
      <t>ダイガク</t>
    </rPh>
    <rPh sb="48" eb="49">
      <t>ダイ</t>
    </rPh>
    <rPh sb="50" eb="52">
      <t>コウコウ</t>
    </rPh>
    <rPh sb="53" eb="54">
      <t>タカ</t>
    </rPh>
    <rPh sb="55" eb="57">
      <t>チュウガク</t>
    </rPh>
    <rPh sb="58" eb="59">
      <t>ナカ</t>
    </rPh>
    <phoneticPr fontId="3"/>
  </si>
  <si>
    <t>中学生</t>
    <rPh sb="0" eb="3">
      <t>チュウガクセイ</t>
    </rPh>
    <phoneticPr fontId="3"/>
  </si>
  <si>
    <t>種目
数</t>
    <rPh sb="0" eb="2">
      <t>シュモク</t>
    </rPh>
    <rPh sb="3" eb="4">
      <t>スウ</t>
    </rPh>
    <phoneticPr fontId="3"/>
  </si>
  <si>
    <t>人数</t>
    <rPh sb="0" eb="2">
      <t>ニンズウ</t>
    </rPh>
    <phoneticPr fontId="3"/>
  </si>
  <si>
    <t>金額計</t>
    <rPh sb="0" eb="2">
      <t>キンガク</t>
    </rPh>
    <rPh sb="2" eb="3">
      <t>ケイ</t>
    </rPh>
    <phoneticPr fontId="3"/>
  </si>
  <si>
    <t>男</t>
    <rPh sb="0" eb="1">
      <t>オトコ</t>
    </rPh>
    <phoneticPr fontId="3"/>
  </si>
  <si>
    <t>女</t>
    <rPh sb="0" eb="1">
      <t>オンナ</t>
    </rPh>
    <phoneticPr fontId="3"/>
  </si>
  <si>
    <t>計</t>
    <rPh sb="0" eb="1">
      <t>ケイ</t>
    </rPh>
    <phoneticPr fontId="3"/>
  </si>
  <si>
    <t>申込合計金額</t>
    <rPh sb="0" eb="2">
      <t>モウシコミ</t>
    </rPh>
    <rPh sb="2" eb="4">
      <t>ゴウケイ</t>
    </rPh>
    <rPh sb="4" eb="6">
      <t>キンガク</t>
    </rPh>
    <phoneticPr fontId="3"/>
  </si>
  <si>
    <t>上記申込合計金額を</t>
    <rPh sb="0" eb="2">
      <t>ジョウキ</t>
    </rPh>
    <rPh sb="2" eb="4">
      <t>モウシコミ</t>
    </rPh>
    <rPh sb="4" eb="6">
      <t>ゴウケイ</t>
    </rPh>
    <rPh sb="6" eb="8">
      <t>キンガク</t>
    </rPh>
    <phoneticPr fontId="3"/>
  </si>
  <si>
    <t>月</t>
    <rPh sb="0" eb="1">
      <t>ツキ</t>
    </rPh>
    <phoneticPr fontId="3"/>
  </si>
  <si>
    <t>④</t>
    <phoneticPr fontId="3"/>
  </si>
  <si>
    <t>新№</t>
    <rPh sb="0" eb="1">
      <t>シン</t>
    </rPh>
    <phoneticPr fontId="4"/>
  </si>
  <si>
    <t>県陸協
付与№</t>
    <rPh sb="0" eb="1">
      <t>ケン</t>
    </rPh>
    <rPh sb="1" eb="3">
      <t>リッキョウ</t>
    </rPh>
    <rPh sb="4" eb="6">
      <t>フヨ</t>
    </rPh>
    <phoneticPr fontId="3"/>
  </si>
  <si>
    <t>ﾌﾘｶﾞﾅ(半角)</t>
    <rPh sb="6" eb="8">
      <t>ハンカク</t>
    </rPh>
    <phoneticPr fontId="3"/>
  </si>
  <si>
    <t>生年月日</t>
    <rPh sb="0" eb="2">
      <t>セイネン</t>
    </rPh>
    <rPh sb="2" eb="4">
      <t>ガッピ</t>
    </rPh>
    <phoneticPr fontId="3"/>
  </si>
  <si>
    <t>学</t>
    <rPh sb="0" eb="1">
      <t>ガク</t>
    </rPh>
    <phoneticPr fontId="3"/>
  </si>
  <si>
    <t>登録</t>
    <rPh sb="0" eb="2">
      <t>トウロク</t>
    </rPh>
    <phoneticPr fontId="3"/>
  </si>
  <si>
    <t>選手</t>
    <rPh sb="0" eb="2">
      <t>センシュ</t>
    </rPh>
    <phoneticPr fontId="3"/>
  </si>
  <si>
    <t>性</t>
    <rPh sb="0" eb="1">
      <t>セイ</t>
    </rPh>
    <phoneticPr fontId="4"/>
  </si>
  <si>
    <t>種目1</t>
  </si>
  <si>
    <t>種目2</t>
    <rPh sb="0" eb="2">
      <t>シュモク</t>
    </rPh>
    <phoneticPr fontId="3"/>
  </si>
  <si>
    <t>ﾘﾚｰﾒﾝﾊﾞｰ</t>
  </si>
  <si>
    <t>希望</t>
    <rPh sb="0" eb="2">
      <t>キボウ</t>
    </rPh>
    <phoneticPr fontId="3"/>
  </si>
  <si>
    <t>氏</t>
    <rPh sb="0" eb="1">
      <t>シ</t>
    </rPh>
    <phoneticPr fontId="3"/>
  </si>
  <si>
    <t>名</t>
    <rPh sb="0" eb="1">
      <t>ナ</t>
    </rPh>
    <phoneticPr fontId="3"/>
  </si>
  <si>
    <t>ｳｼﾞ</t>
  </si>
  <si>
    <t>ﾅ</t>
  </si>
  <si>
    <t>(西暦yymmdd)</t>
    <rPh sb="1" eb="3">
      <t>セイレキ</t>
    </rPh>
    <phoneticPr fontId="3"/>
  </si>
  <si>
    <t>年</t>
    <rPh sb="0" eb="1">
      <t>ネン</t>
    </rPh>
    <phoneticPr fontId="3"/>
  </si>
  <si>
    <t>番号</t>
    <rPh sb="0" eb="2">
      <t>バンゴウ</t>
    </rPh>
    <phoneticPr fontId="3"/>
  </si>
  <si>
    <t>都道府県</t>
    <rPh sb="0" eb="4">
      <t>トドウフケン</t>
    </rPh>
    <phoneticPr fontId="3"/>
  </si>
  <si>
    <t>区分</t>
    <rPh sb="0" eb="2">
      <t>クブン</t>
    </rPh>
    <phoneticPr fontId="3"/>
  </si>
  <si>
    <t>種目</t>
  </si>
  <si>
    <t>参加記録</t>
    <rPh sb="0" eb="2">
      <t>サンカ</t>
    </rPh>
    <rPh sb="2" eb="4">
      <t>キロク</t>
    </rPh>
    <phoneticPr fontId="4"/>
  </si>
  <si>
    <t>例</t>
    <rPh sb="0" eb="1">
      <t>レイ</t>
    </rPh>
    <phoneticPr fontId="3"/>
  </si>
  <si>
    <t>幸太郎</t>
    <rPh sb="0" eb="3">
      <t>コウタロウ</t>
    </rPh>
    <phoneticPr fontId="3"/>
  </si>
  <si>
    <t>ｶﾅｶﾞﾜ</t>
  </si>
  <si>
    <t>ｺｳﾀﾛｳ</t>
  </si>
  <si>
    <t>890101</t>
  </si>
  <si>
    <t>3</t>
  </si>
  <si>
    <t>123456</t>
  </si>
  <si>
    <t>○</t>
    <phoneticPr fontId="1"/>
  </si>
  <si>
    <t>選手区分</t>
    <rPh sb="0" eb="2">
      <t>センシュ</t>
    </rPh>
    <rPh sb="2" eb="4">
      <t>クブン</t>
    </rPh>
    <phoneticPr fontId="3"/>
  </si>
  <si>
    <t>県名</t>
    <rPh sb="0" eb="1">
      <t>ケン</t>
    </rPh>
    <rPh sb="1" eb="2">
      <t>メイ</t>
    </rPh>
    <phoneticPr fontId="3"/>
  </si>
  <si>
    <t>千葉　</t>
    <rPh sb="0" eb="2">
      <t>チバ</t>
    </rPh>
    <phoneticPr fontId="3"/>
  </si>
  <si>
    <t>東京</t>
    <rPh sb="0" eb="2">
      <t>トウキョウ</t>
    </rPh>
    <phoneticPr fontId="3"/>
  </si>
  <si>
    <t>青森</t>
    <rPh sb="0" eb="2">
      <t>アオモリ</t>
    </rPh>
    <phoneticPr fontId="3"/>
  </si>
  <si>
    <t>岩手</t>
    <rPh sb="0" eb="2">
      <t>イワテ</t>
    </rPh>
    <phoneticPr fontId="3"/>
  </si>
  <si>
    <t>宮城</t>
    <rPh sb="0" eb="2">
      <t>ミヤギ</t>
    </rPh>
    <phoneticPr fontId="3"/>
  </si>
  <si>
    <t>秋田</t>
    <rPh sb="0" eb="2">
      <t>アキタ</t>
    </rPh>
    <phoneticPr fontId="3"/>
  </si>
  <si>
    <t>山形</t>
    <rPh sb="0" eb="2">
      <t>ヤマガタ</t>
    </rPh>
    <phoneticPr fontId="3"/>
  </si>
  <si>
    <t>福島</t>
    <rPh sb="0" eb="2">
      <t>フクシマ</t>
    </rPh>
    <phoneticPr fontId="3"/>
  </si>
  <si>
    <t>茨城</t>
    <rPh sb="0" eb="2">
      <t>イバラギ</t>
    </rPh>
    <phoneticPr fontId="3"/>
  </si>
  <si>
    <t>栃木</t>
    <rPh sb="0" eb="2">
      <t>トチギ</t>
    </rPh>
    <phoneticPr fontId="3"/>
  </si>
  <si>
    <t>群馬</t>
    <rPh sb="0" eb="2">
      <t>グンマ</t>
    </rPh>
    <phoneticPr fontId="3"/>
  </si>
  <si>
    <t>埼玉</t>
    <rPh sb="0" eb="2">
      <t>サイタマ</t>
    </rPh>
    <phoneticPr fontId="3"/>
  </si>
  <si>
    <t>山梨</t>
    <rPh sb="0" eb="2">
      <t>ヤマナシ</t>
    </rPh>
    <phoneticPr fontId="3"/>
  </si>
  <si>
    <t>新潟</t>
    <rPh sb="0" eb="2">
      <t>ニイガタ</t>
    </rPh>
    <phoneticPr fontId="3"/>
  </si>
  <si>
    <t>富山</t>
    <rPh sb="0" eb="2">
      <t>トヤマ</t>
    </rPh>
    <phoneticPr fontId="3"/>
  </si>
  <si>
    <t>石川</t>
    <rPh sb="0" eb="2">
      <t>イシカワ</t>
    </rPh>
    <phoneticPr fontId="3"/>
  </si>
  <si>
    <t>福井</t>
    <rPh sb="0" eb="2">
      <t>フクイ</t>
    </rPh>
    <phoneticPr fontId="3"/>
  </si>
  <si>
    <t>長野</t>
    <rPh sb="0" eb="2">
      <t>ナガノ</t>
    </rPh>
    <phoneticPr fontId="3"/>
  </si>
  <si>
    <t>静岡</t>
    <rPh sb="0" eb="2">
      <t>シズオカ</t>
    </rPh>
    <phoneticPr fontId="3"/>
  </si>
  <si>
    <t>愛知</t>
    <rPh sb="0" eb="2">
      <t>アイチ</t>
    </rPh>
    <phoneticPr fontId="3"/>
  </si>
  <si>
    <t>岐阜</t>
    <rPh sb="0" eb="2">
      <t>ギフ</t>
    </rPh>
    <phoneticPr fontId="3"/>
  </si>
  <si>
    <t>三重</t>
    <rPh sb="0" eb="2">
      <t>ミエ</t>
    </rPh>
    <phoneticPr fontId="3"/>
  </si>
  <si>
    <t>滋賀</t>
    <rPh sb="0" eb="2">
      <t>シガ</t>
    </rPh>
    <phoneticPr fontId="3"/>
  </si>
  <si>
    <t>京都</t>
    <rPh sb="0" eb="2">
      <t>キョウト</t>
    </rPh>
    <phoneticPr fontId="3"/>
  </si>
  <si>
    <t>大阪</t>
    <rPh sb="0" eb="2">
      <t>オオサカ</t>
    </rPh>
    <phoneticPr fontId="3"/>
  </si>
  <si>
    <t>兵庫</t>
    <rPh sb="0" eb="2">
      <t>ヒョウゴ</t>
    </rPh>
    <phoneticPr fontId="3"/>
  </si>
  <si>
    <t>奈良</t>
    <rPh sb="0" eb="2">
      <t>ナラ</t>
    </rPh>
    <phoneticPr fontId="3"/>
  </si>
  <si>
    <t>鳥取</t>
    <rPh sb="0" eb="2">
      <t>トットリ</t>
    </rPh>
    <phoneticPr fontId="3"/>
  </si>
  <si>
    <t>島根　</t>
    <rPh sb="0" eb="2">
      <t>シマネ</t>
    </rPh>
    <phoneticPr fontId="3"/>
  </si>
  <si>
    <t>岡山</t>
    <rPh sb="0" eb="2">
      <t>オカヤマ</t>
    </rPh>
    <phoneticPr fontId="3"/>
  </si>
  <si>
    <t>広島</t>
    <rPh sb="0" eb="1">
      <t>ヒロ</t>
    </rPh>
    <rPh sb="1" eb="2">
      <t>シマ</t>
    </rPh>
    <phoneticPr fontId="3"/>
  </si>
  <si>
    <t>山口</t>
    <rPh sb="0" eb="2">
      <t>ヤマグチ</t>
    </rPh>
    <phoneticPr fontId="3"/>
  </si>
  <si>
    <t>徳島</t>
    <rPh sb="0" eb="2">
      <t>トクシマ</t>
    </rPh>
    <phoneticPr fontId="3"/>
  </si>
  <si>
    <t>香川</t>
    <rPh sb="0" eb="2">
      <t>カガワ</t>
    </rPh>
    <phoneticPr fontId="3"/>
  </si>
  <si>
    <t>愛媛</t>
    <rPh sb="0" eb="2">
      <t>エヒメ</t>
    </rPh>
    <phoneticPr fontId="3"/>
  </si>
  <si>
    <t>高知</t>
    <rPh sb="0" eb="2">
      <t>コウチ</t>
    </rPh>
    <phoneticPr fontId="3"/>
  </si>
  <si>
    <t>福岡</t>
    <rPh sb="0" eb="2">
      <t>フクオカ</t>
    </rPh>
    <phoneticPr fontId="3"/>
  </si>
  <si>
    <t>佐賀</t>
    <rPh sb="0" eb="2">
      <t>サガ</t>
    </rPh>
    <phoneticPr fontId="3"/>
  </si>
  <si>
    <t>長崎</t>
    <rPh sb="0" eb="2">
      <t>ナガサキ</t>
    </rPh>
    <phoneticPr fontId="3"/>
  </si>
  <si>
    <t>熊本</t>
    <rPh sb="0" eb="2">
      <t>クマモト</t>
    </rPh>
    <phoneticPr fontId="3"/>
  </si>
  <si>
    <t>大分</t>
    <rPh sb="0" eb="2">
      <t>オオイタ</t>
    </rPh>
    <phoneticPr fontId="3"/>
  </si>
  <si>
    <t>宮崎</t>
    <rPh sb="0" eb="2">
      <t>ミヤザキ</t>
    </rPh>
    <phoneticPr fontId="3"/>
  </si>
  <si>
    <t>沖縄</t>
    <rPh sb="0" eb="2">
      <t>オキナワ</t>
    </rPh>
    <phoneticPr fontId="3"/>
  </si>
  <si>
    <t>項</t>
    <rPh sb="0" eb="1">
      <t>コウ</t>
    </rPh>
    <phoneticPr fontId="1"/>
  </si>
  <si>
    <t>番</t>
    <rPh sb="0" eb="1">
      <t>バン</t>
    </rPh>
    <phoneticPr fontId="1"/>
  </si>
  <si>
    <t>例</t>
    <rPh sb="0" eb="1">
      <t>レイ</t>
    </rPh>
    <phoneticPr fontId="1"/>
  </si>
  <si>
    <t>《男子》</t>
    <rPh sb="1" eb="3">
      <t>ダンシ</t>
    </rPh>
    <phoneticPr fontId="1"/>
  </si>
  <si>
    <t>＜男女＞リレー申込一覧表</t>
    <rPh sb="1" eb="3">
      <t>ダンジョ</t>
    </rPh>
    <rPh sb="7" eb="9">
      <t>モウシコミ</t>
    </rPh>
    <rPh sb="9" eb="11">
      <t>イチラン</t>
    </rPh>
    <rPh sb="11" eb="12">
      <t>ヒョウ</t>
    </rPh>
    <phoneticPr fontId="1"/>
  </si>
  <si>
    <t>4x100mR</t>
    <phoneticPr fontId="1"/>
  </si>
  <si>
    <t>《女子》</t>
    <rPh sb="1" eb="3">
      <t>ジョシ</t>
    </rPh>
    <phoneticPr fontId="1"/>
  </si>
  <si>
    <t>ﾁｰﾑ</t>
    <phoneticPr fontId="1"/>
  </si>
  <si>
    <t>A</t>
    <phoneticPr fontId="1"/>
  </si>
  <si>
    <t>4x400mR</t>
    <phoneticPr fontId="1"/>
  </si>
  <si>
    <t>※；</t>
    <phoneticPr fontId="1"/>
  </si>
  <si>
    <t>ﾁｰﾑ名称は、総括申込書記載の「所属名」+「ﾁｰﾑｺｰﾄﾞ」になる。</t>
    <rPh sb="3" eb="5">
      <t>メイショウ</t>
    </rPh>
    <rPh sb="7" eb="9">
      <t>ソウカツ</t>
    </rPh>
    <rPh sb="9" eb="11">
      <t>モウシコミ</t>
    </rPh>
    <rPh sb="11" eb="12">
      <t>ショ</t>
    </rPh>
    <rPh sb="12" eb="14">
      <t>キサイ</t>
    </rPh>
    <rPh sb="16" eb="18">
      <t>ショゾク</t>
    </rPh>
    <rPh sb="18" eb="19">
      <t>メイ</t>
    </rPh>
    <phoneticPr fontId="1"/>
  </si>
  <si>
    <t>ｺｰﾄﾞ</t>
    <phoneticPr fontId="1"/>
  </si>
  <si>
    <t>ﾁｰﾑ名</t>
    <rPh sb="3" eb="4">
      <t>メイ</t>
    </rPh>
    <phoneticPr fontId="1"/>
  </si>
  <si>
    <t>B</t>
    <phoneticPr fontId="1"/>
  </si>
  <si>
    <t>ﾘﾚｰﾁｰﾑｺｰﾄﾞ</t>
    <phoneticPr fontId="1"/>
  </si>
  <si>
    <t>種目</t>
    <phoneticPr fontId="1"/>
  </si>
  <si>
    <t>4010</t>
    <phoneticPr fontId="1"/>
  </si>
  <si>
    <t>所属名</t>
    <rPh sb="0" eb="2">
      <t>ショゾク</t>
    </rPh>
    <rPh sb="2" eb="3">
      <t>メイ</t>
    </rPh>
    <phoneticPr fontId="1"/>
  </si>
  <si>
    <t>男</t>
    <rPh sb="0" eb="1">
      <t>オトコ</t>
    </rPh>
    <phoneticPr fontId="1"/>
  </si>
  <si>
    <t>女</t>
    <rPh sb="0" eb="1">
      <t>オンナ</t>
    </rPh>
    <phoneticPr fontId="1"/>
  </si>
  <si>
    <t>花子</t>
    <rPh sb="0" eb="2">
      <t>ハナコ</t>
    </rPh>
    <phoneticPr fontId="3"/>
  </si>
  <si>
    <t>ﾊﾅｺ</t>
    <phoneticPr fontId="1"/>
  </si>
  <si>
    <t>種</t>
    <rPh sb="0" eb="1">
      <t>シュ</t>
    </rPh>
    <phoneticPr fontId="1"/>
  </si>
  <si>
    <t>№</t>
    <phoneticPr fontId="1"/>
  </si>
  <si>
    <t>受付
№</t>
    <rPh sb="0" eb="2">
      <t>ウケツケ</t>
    </rPh>
    <phoneticPr fontId="3"/>
  </si>
  <si>
    <t>1)</t>
    <phoneticPr fontId="1"/>
  </si>
  <si>
    <t>3)</t>
    <phoneticPr fontId="1"/>
  </si>
  <si>
    <t>2)</t>
    <phoneticPr fontId="1"/>
  </si>
  <si>
    <t>④</t>
    <phoneticPr fontId="1"/>
  </si>
  <si>
    <t>・</t>
  </si>
  <si>
    <r>
      <t xml:space="preserve">所属名
</t>
    </r>
    <r>
      <rPr>
        <sz val="8"/>
        <rFont val="ＭＳ Ｐゴシック"/>
        <family val="3"/>
        <charset val="128"/>
      </rPr>
      <t>(陸連登録略称)</t>
    </r>
    <rPh sb="0" eb="2">
      <t>ショゾク</t>
    </rPh>
    <rPh sb="2" eb="3">
      <t>メイ</t>
    </rPh>
    <rPh sb="5" eb="7">
      <t>リクレン</t>
    </rPh>
    <rPh sb="7" eb="9">
      <t>トウロク</t>
    </rPh>
    <rPh sb="9" eb="11">
      <t>リャクショウ</t>
    </rPh>
    <phoneticPr fontId="3"/>
  </si>
  <si>
    <t>【振込】</t>
    <rPh sb="1" eb="3">
      <t>フリコミ</t>
    </rPh>
    <phoneticPr fontId="3"/>
  </si>
  <si>
    <t>振込名義</t>
    <rPh sb="0" eb="2">
      <t>フリコ</t>
    </rPh>
    <rPh sb="2" eb="4">
      <t>メイギ</t>
    </rPh>
    <phoneticPr fontId="3"/>
  </si>
  <si>
    <t>で</t>
    <phoneticPr fontId="3"/>
  </si>
  <si>
    <t>日</t>
    <rPh sb="0" eb="1">
      <t>ヒ</t>
    </rPh>
    <phoneticPr fontId="3"/>
  </si>
  <si>
    <t>競技者氏名</t>
    <rPh sb="0" eb="3">
      <t>キョウギシャ</t>
    </rPh>
    <rPh sb="3" eb="4">
      <t>シ</t>
    </rPh>
    <rPh sb="4" eb="5">
      <t>メイ</t>
    </rPh>
    <phoneticPr fontId="3"/>
  </si>
  <si>
    <t>氏名を「氏」と「名」に分割して入力。「氏」と「名」の合計は全角６文字、半角12文字以内で。</t>
  </si>
  <si>
    <t>※；</t>
  </si>
  <si>
    <t>走高跳</t>
    <rPh sb="0" eb="1">
      <t>ハシ</t>
    </rPh>
    <rPh sb="1" eb="3">
      <t>タカト</t>
    </rPh>
    <phoneticPr fontId="1"/>
  </si>
  <si>
    <t>b)</t>
  </si>
  <si>
    <t>チーム名</t>
    <rPh sb="3" eb="4">
      <t>メイ</t>
    </rPh>
    <phoneticPr fontId="1"/>
  </si>
  <si>
    <t>35081</t>
    <phoneticPr fontId="1"/>
  </si>
  <si>
    <t>　※中等は末尾中等とし、個人申込の学年を高校Hx,中学Jxとする。</t>
    <rPh sb="2" eb="4">
      <t>チュウトウ</t>
    </rPh>
    <rPh sb="5" eb="7">
      <t>マツビ</t>
    </rPh>
    <rPh sb="7" eb="9">
      <t>チュウトウ</t>
    </rPh>
    <rPh sb="12" eb="14">
      <t>コジン</t>
    </rPh>
    <rPh sb="14" eb="16">
      <t>モウシコミ</t>
    </rPh>
    <rPh sb="17" eb="19">
      <t>ガクネン</t>
    </rPh>
    <rPh sb="20" eb="22">
      <t>コウコウ</t>
    </rPh>
    <rPh sb="25" eb="27">
      <t>チュウガク</t>
    </rPh>
    <phoneticPr fontId="3"/>
  </si>
  <si>
    <t>《記入例》</t>
    <rPh sb="1" eb="3">
      <t>キニュウ</t>
    </rPh>
    <rPh sb="3" eb="4">
      <t>レイ</t>
    </rPh>
    <phoneticPr fontId="3"/>
  </si>
  <si>
    <t>090-1234-4567</t>
    <phoneticPr fontId="3"/>
  </si>
  <si>
    <t>申込　次郎</t>
    <rPh sb="0" eb="2">
      <t>モウシコミ</t>
    </rPh>
    <rPh sb="3" eb="5">
      <t>ジロウ</t>
    </rPh>
    <phoneticPr fontId="3"/>
  </si>
  <si>
    <t>ｶﾅｶﾞﾜｺｳｺｳ</t>
    <phoneticPr fontId="3"/>
  </si>
  <si>
    <t>申込データ入力時は、行を連続して入力するものとし、行を開けることは禁止する。</t>
  </si>
  <si>
    <t>に振込みましたので「ご利用控え」の写しを同封します。</t>
    <rPh sb="1" eb="3">
      <t>フリコ</t>
    </rPh>
    <rPh sb="11" eb="13">
      <t>リヨウ</t>
    </rPh>
    <rPh sb="13" eb="14">
      <t>ヒカ</t>
    </rPh>
    <rPh sb="17" eb="18">
      <t>ウツ</t>
    </rPh>
    <rPh sb="20" eb="22">
      <t>ドウフウ</t>
    </rPh>
    <phoneticPr fontId="3"/>
  </si>
  <si>
    <t>｢一般｣,｢大学｣,｢高校｣,｢中学｣を必ず選択⇒
（大学・中高のｸﾗﾌﾞﾁｰﾑは一般）</t>
    <rPh sb="1" eb="3">
      <t>イッパン</t>
    </rPh>
    <rPh sb="6" eb="8">
      <t>ダイガク</t>
    </rPh>
    <rPh sb="11" eb="13">
      <t>コウコウ</t>
    </rPh>
    <rPh sb="16" eb="18">
      <t>チュウガク</t>
    </rPh>
    <rPh sb="20" eb="21">
      <t>カナラ</t>
    </rPh>
    <rPh sb="22" eb="24">
      <t>センタク</t>
    </rPh>
    <rPh sb="27" eb="29">
      <t>ダイガク</t>
    </rPh>
    <rPh sb="30" eb="32">
      <t>チュウコウ</t>
    </rPh>
    <rPh sb="41" eb="43">
      <t>イッパン</t>
    </rPh>
    <phoneticPr fontId="1"/>
  </si>
  <si>
    <t>女子種目</t>
    <rPh sb="0" eb="2">
      <t>ジョシ</t>
    </rPh>
    <rPh sb="2" eb="4">
      <t>シュモク</t>
    </rPh>
    <phoneticPr fontId="4"/>
  </si>
  <si>
    <t>区分</t>
    <rPh sb="0" eb="2">
      <t>クブン</t>
    </rPh>
    <phoneticPr fontId="1"/>
  </si>
  <si>
    <t>男子種目</t>
    <rPh sb="0" eb="2">
      <t>ダンシ</t>
    </rPh>
    <rPh sb="2" eb="4">
      <t>シュモク</t>
    </rPh>
    <phoneticPr fontId="4"/>
  </si>
  <si>
    <t>※最下段の【振込】は必ず記載のこと。</t>
    <rPh sb="1" eb="4">
      <t>サイカダン</t>
    </rPh>
    <rPh sb="6" eb="8">
      <t>フリコミ</t>
    </rPh>
    <rPh sb="10" eb="11">
      <t>カナラ</t>
    </rPh>
    <rPh sb="12" eb="14">
      <t>キサイ</t>
    </rPh>
    <phoneticPr fontId="3"/>
  </si>
  <si>
    <t>申込連絡責任者の携帯番号
緊急連絡先(携帯に限る)⇒</t>
    <rPh sb="0" eb="2">
      <t>モウシコミ</t>
    </rPh>
    <rPh sb="2" eb="4">
      <t>レンラク</t>
    </rPh>
    <rPh sb="4" eb="7">
      <t>セキニンシャ</t>
    </rPh>
    <rPh sb="8" eb="10">
      <t>ケイタイ</t>
    </rPh>
    <rPh sb="10" eb="12">
      <t>バンゴウ</t>
    </rPh>
    <rPh sb="13" eb="15">
      <t>キンキュウ</t>
    </rPh>
    <rPh sb="15" eb="18">
      <t>レンラクサキ</t>
    </rPh>
    <rPh sb="19" eb="21">
      <t>ケイタイ</t>
    </rPh>
    <rPh sb="22" eb="23">
      <t>カギ</t>
    </rPh>
    <phoneticPr fontId="3"/>
  </si>
  <si>
    <t>入力箇所</t>
    <rPh sb="0" eb="2">
      <t>ニュウリョク</t>
    </rPh>
    <rPh sb="2" eb="4">
      <t>カショ</t>
    </rPh>
    <phoneticPr fontId="3"/>
  </si>
  <si>
    <t>23</t>
    <phoneticPr fontId="1"/>
  </si>
  <si>
    <t>24</t>
    <phoneticPr fontId="1"/>
  </si>
  <si>
    <t>124</t>
    <phoneticPr fontId="1"/>
  </si>
  <si>
    <t>123</t>
    <phoneticPr fontId="1"/>
  </si>
  <si>
    <t>37</t>
    <phoneticPr fontId="1"/>
  </si>
  <si>
    <t>137</t>
    <phoneticPr fontId="1"/>
  </si>
  <si>
    <t>136</t>
    <phoneticPr fontId="1"/>
  </si>
  <si>
    <t>36</t>
    <phoneticPr fontId="1"/>
  </si>
  <si>
    <t>17</t>
    <phoneticPr fontId="1"/>
  </si>
  <si>
    <t>117</t>
    <phoneticPr fontId="1"/>
  </si>
  <si>
    <t>18</t>
    <phoneticPr fontId="1"/>
  </si>
  <si>
    <t>118</t>
    <phoneticPr fontId="1"/>
  </si>
  <si>
    <t>19</t>
    <phoneticPr fontId="1"/>
  </si>
  <si>
    <t>119</t>
    <phoneticPr fontId="1"/>
  </si>
  <si>
    <t>20</t>
    <phoneticPr fontId="1"/>
  </si>
  <si>
    <t>120</t>
    <phoneticPr fontId="1"/>
  </si>
  <si>
    <t>｢一般｣,｢大学｣,｢高校｣,｢中学｣を必ず選択⇒
（大学・中高のｸﾗﾌﾞﾁｰﾑは一般）</t>
    <phoneticPr fontId="3"/>
  </si>
  <si>
    <t>申込連絡責任者の携帯番号
緊急連絡先(携帯に限る)⇒</t>
    <phoneticPr fontId="3"/>
  </si>
  <si>
    <t>←プログラム・記録処理上の所属名（全角7文字、半角14文字以内）
　　学校の場合は末尾を（大学⇒大、高校⇒高、中学⇒中）とすること</t>
    <phoneticPr fontId="3"/>
  </si>
  <si>
    <t>a)</t>
  </si>
  <si>
    <t>川崎市陸上競技協会</t>
    <rPh sb="0" eb="3">
      <t>カワサキシ</t>
    </rPh>
    <rPh sb="3" eb="5">
      <t>リクジョウ</t>
    </rPh>
    <rPh sb="5" eb="7">
      <t>キョウギ</t>
    </rPh>
    <rPh sb="7" eb="9">
      <t>キョウカイ</t>
    </rPh>
    <phoneticPr fontId="3"/>
  </si>
  <si>
    <t>川崎高等学校</t>
    <rPh sb="0" eb="2">
      <t>カワサキ</t>
    </rPh>
    <rPh sb="2" eb="4">
      <t>コウトウ</t>
    </rPh>
    <rPh sb="4" eb="6">
      <t>ガッコウ</t>
    </rPh>
    <phoneticPr fontId="3"/>
  </si>
  <si>
    <t>川崎高</t>
    <rPh sb="0" eb="2">
      <t>カワサキ</t>
    </rPh>
    <rPh sb="2" eb="3">
      <t>タカ</t>
    </rPh>
    <phoneticPr fontId="3"/>
  </si>
  <si>
    <t>ｱｽﾘｰﾄ
ﾅﾝﾊﾞｰ</t>
    <phoneticPr fontId="3"/>
  </si>
  <si>
    <t>一般リレー</t>
    <rPh sb="0" eb="2">
      <t>イッパン</t>
    </rPh>
    <phoneticPr fontId="3"/>
  </si>
  <si>
    <t>参加料＝申込種目数×1種目参加料</t>
    <rPh sb="0" eb="1">
      <t>サン</t>
    </rPh>
    <rPh sb="1" eb="2">
      <t>カ</t>
    </rPh>
    <rPh sb="2" eb="3">
      <t>リョウ</t>
    </rPh>
    <phoneticPr fontId="3"/>
  </si>
  <si>
    <t>中学生リレー</t>
    <rPh sb="0" eb="2">
      <t>チュウガク</t>
    </rPh>
    <rPh sb="2" eb="3">
      <t>セイ</t>
    </rPh>
    <phoneticPr fontId="3"/>
  </si>
  <si>
    <t>川崎高</t>
    <rPh sb="0" eb="2">
      <t>カワサキ</t>
    </rPh>
    <rPh sb="2" eb="3">
      <t>タカ</t>
    </rPh>
    <phoneticPr fontId="1"/>
  </si>
  <si>
    <t>川崎高A</t>
    <rPh sb="0" eb="2">
      <t>カワサキ</t>
    </rPh>
    <rPh sb="2" eb="3">
      <t>タカ</t>
    </rPh>
    <phoneticPr fontId="1"/>
  </si>
  <si>
    <t>川崎高B</t>
    <rPh sb="0" eb="2">
      <t>カワサキ</t>
    </rPh>
    <rPh sb="2" eb="3">
      <t>タカ</t>
    </rPh>
    <phoneticPr fontId="1"/>
  </si>
  <si>
    <t>110mH(1.067)</t>
  </si>
  <si>
    <t>棒高跳</t>
    <rPh sb="0" eb="1">
      <t>ボウ</t>
    </rPh>
    <rPh sb="1" eb="3">
      <t>タカト</t>
    </rPh>
    <phoneticPr fontId="1"/>
  </si>
  <si>
    <t>走幅跳</t>
    <rPh sb="0" eb="1">
      <t>ハシ</t>
    </rPh>
    <rPh sb="1" eb="3">
      <t>ハバト</t>
    </rPh>
    <phoneticPr fontId="1"/>
  </si>
  <si>
    <t>砲丸投(7.260kg)</t>
    <rPh sb="0" eb="3">
      <t>ホウガンナ</t>
    </rPh>
    <phoneticPr fontId="1"/>
  </si>
  <si>
    <t>円盤投(2.000kg)</t>
    <rPh sb="0" eb="2">
      <t>エンバン</t>
    </rPh>
    <rPh sb="2" eb="3">
      <t>ナ</t>
    </rPh>
    <phoneticPr fontId="1"/>
  </si>
  <si>
    <t>ﾊﾝﾏｰ投(7.260kg)</t>
    <rPh sb="4" eb="5">
      <t>ナ</t>
    </rPh>
    <phoneticPr fontId="1"/>
  </si>
  <si>
    <t>やり投(0.800kg)</t>
    <rPh sb="2" eb="3">
      <t>ナ</t>
    </rPh>
    <phoneticPr fontId="1"/>
  </si>
  <si>
    <t>高砲丸投(6.000kg)</t>
    <rPh sb="0" eb="1">
      <t>タカ</t>
    </rPh>
    <rPh sb="1" eb="4">
      <t>ホウガンナ</t>
    </rPh>
    <phoneticPr fontId="1"/>
  </si>
  <si>
    <t>高円盤投（1.750kg）</t>
    <rPh sb="0" eb="1">
      <t>タカ</t>
    </rPh>
    <rPh sb="1" eb="3">
      <t>エンバン</t>
    </rPh>
    <rPh sb="3" eb="4">
      <t>ナ</t>
    </rPh>
    <phoneticPr fontId="1"/>
  </si>
  <si>
    <t>高ﾊﾝﾏｰ投(6.000kg)</t>
    <rPh sb="0" eb="1">
      <t>タカ</t>
    </rPh>
    <rPh sb="5" eb="6">
      <t>ナ</t>
    </rPh>
    <phoneticPr fontId="1"/>
  </si>
  <si>
    <t>100mH(0.838)</t>
  </si>
  <si>
    <t>砲丸投(4.000kg)</t>
    <rPh sb="0" eb="3">
      <t>ホウガンナ</t>
    </rPh>
    <phoneticPr fontId="1"/>
  </si>
  <si>
    <t>円盤投(1.000kg)</t>
    <rPh sb="0" eb="2">
      <t>エンバン</t>
    </rPh>
    <rPh sb="2" eb="3">
      <t>ナ</t>
    </rPh>
    <phoneticPr fontId="1"/>
  </si>
  <si>
    <t>ﾊﾝﾏｰ投(4.000kg)</t>
    <rPh sb="4" eb="5">
      <t>ナ</t>
    </rPh>
    <phoneticPr fontId="1"/>
  </si>
  <si>
    <t>やり投(0.600kg)</t>
    <rPh sb="2" eb="3">
      <t>ナ</t>
    </rPh>
    <phoneticPr fontId="1"/>
  </si>
  <si>
    <t>110mJH(0.914)</t>
  </si>
  <si>
    <t>砲丸投(5.000kg)</t>
    <rPh sb="0" eb="3">
      <t>ホウガンナ</t>
    </rPh>
    <phoneticPr fontId="1"/>
  </si>
  <si>
    <t>円盤投(1.500kg)</t>
    <rPh sb="0" eb="2">
      <t>エンバン</t>
    </rPh>
    <rPh sb="2" eb="3">
      <t>ナ</t>
    </rPh>
    <phoneticPr fontId="1"/>
  </si>
  <si>
    <t>砲丸投(2.721kg)</t>
    <rPh sb="0" eb="3">
      <t>ホウガンナ</t>
    </rPh>
    <phoneticPr fontId="1"/>
  </si>
  <si>
    <t>三段跳</t>
    <rPh sb="0" eb="2">
      <t>サンダン</t>
    </rPh>
    <rPh sb="2" eb="3">
      <t>ト</t>
    </rPh>
    <phoneticPr fontId="1"/>
  </si>
  <si>
    <t>ｼﾞｬﾍﾞﾘｯｸｽﾛｰ</t>
  </si>
  <si>
    <t>100mH(0.762/8.008)</t>
  </si>
  <si>
    <t>400mH(0.914)</t>
  </si>
  <si>
    <t>ﾘﾚｰ中男</t>
    <rPh sb="3" eb="4">
      <t>チュウ</t>
    </rPh>
    <rPh sb="4" eb="5">
      <t>ダン</t>
    </rPh>
    <phoneticPr fontId="3"/>
  </si>
  <si>
    <t>④秋季中男</t>
    <rPh sb="1" eb="3">
      <t>シュウキ</t>
    </rPh>
    <rPh sb="3" eb="4">
      <t>ナカ</t>
    </rPh>
    <rPh sb="4" eb="5">
      <t>オトコ</t>
    </rPh>
    <phoneticPr fontId="3"/>
  </si>
  <si>
    <t>④秋季中女</t>
    <rPh sb="1" eb="3">
      <t>シュウキ</t>
    </rPh>
    <rPh sb="3" eb="4">
      <t>ナカ</t>
    </rPh>
    <rPh sb="4" eb="5">
      <t>オンナ</t>
    </rPh>
    <phoneticPr fontId="3"/>
  </si>
  <si>
    <t>ﾘﾚｰ男</t>
    <rPh sb="3" eb="4">
      <t>ダン</t>
    </rPh>
    <phoneticPr fontId="3"/>
  </si>
  <si>
    <t>④秋季男</t>
    <rPh sb="1" eb="3">
      <t>シュウキ</t>
    </rPh>
    <rPh sb="3" eb="4">
      <t>オトコ</t>
    </rPh>
    <phoneticPr fontId="3"/>
  </si>
  <si>
    <t>④秋季女</t>
    <rPh sb="1" eb="3">
      <t>シュウキ</t>
    </rPh>
    <rPh sb="3" eb="4">
      <t>オンナ</t>
    </rPh>
    <phoneticPr fontId="3"/>
  </si>
  <si>
    <t>③市選中男</t>
    <rPh sb="1" eb="2">
      <t>シ</t>
    </rPh>
    <rPh sb="2" eb="3">
      <t>セン</t>
    </rPh>
    <rPh sb="3" eb="4">
      <t>チュウ</t>
    </rPh>
    <rPh sb="4" eb="5">
      <t>オトコ</t>
    </rPh>
    <phoneticPr fontId="3"/>
  </si>
  <si>
    <t>③市選中女</t>
    <rPh sb="1" eb="2">
      <t>シ</t>
    </rPh>
    <rPh sb="2" eb="3">
      <t>セン</t>
    </rPh>
    <rPh sb="3" eb="4">
      <t>ナカ</t>
    </rPh>
    <rPh sb="4" eb="5">
      <t>オンナ</t>
    </rPh>
    <phoneticPr fontId="3"/>
  </si>
  <si>
    <t>③市選男</t>
    <rPh sb="1" eb="2">
      <t>シ</t>
    </rPh>
    <rPh sb="2" eb="3">
      <t>セン</t>
    </rPh>
    <rPh sb="3" eb="4">
      <t>オトコ</t>
    </rPh>
    <phoneticPr fontId="3"/>
  </si>
  <si>
    <t>③市選女</t>
    <rPh sb="1" eb="2">
      <t>シ</t>
    </rPh>
    <rPh sb="2" eb="3">
      <t>セン</t>
    </rPh>
    <rPh sb="3" eb="4">
      <t>オンナ</t>
    </rPh>
    <phoneticPr fontId="3"/>
  </si>
  <si>
    <t>②市制中男</t>
    <rPh sb="1" eb="3">
      <t>シセイ</t>
    </rPh>
    <rPh sb="3" eb="4">
      <t>チュウ</t>
    </rPh>
    <rPh sb="4" eb="5">
      <t>オトコ</t>
    </rPh>
    <phoneticPr fontId="3"/>
  </si>
  <si>
    <t>②市制中女</t>
    <rPh sb="1" eb="3">
      <t>シセイ</t>
    </rPh>
    <rPh sb="3" eb="4">
      <t>ナカ</t>
    </rPh>
    <rPh sb="4" eb="5">
      <t>オンナ</t>
    </rPh>
    <phoneticPr fontId="3"/>
  </si>
  <si>
    <t>②市制男</t>
    <rPh sb="1" eb="3">
      <t>シセイ</t>
    </rPh>
    <rPh sb="3" eb="4">
      <t>オトコ</t>
    </rPh>
    <phoneticPr fontId="3"/>
  </si>
  <si>
    <t>②市制女</t>
    <rPh sb="1" eb="3">
      <t>シセイ</t>
    </rPh>
    <rPh sb="3" eb="4">
      <t>オンナ</t>
    </rPh>
    <phoneticPr fontId="3"/>
  </si>
  <si>
    <t>①記録中男</t>
    <rPh sb="1" eb="3">
      <t>キロク</t>
    </rPh>
    <rPh sb="3" eb="4">
      <t>ナカ</t>
    </rPh>
    <rPh sb="4" eb="5">
      <t>オトコ</t>
    </rPh>
    <phoneticPr fontId="3"/>
  </si>
  <si>
    <t>①記録中女</t>
    <rPh sb="1" eb="3">
      <t>キロク</t>
    </rPh>
    <rPh sb="3" eb="4">
      <t>ナカ</t>
    </rPh>
    <rPh sb="4" eb="5">
      <t>オンナ</t>
    </rPh>
    <phoneticPr fontId="3"/>
  </si>
  <si>
    <t>①記録男</t>
    <rPh sb="1" eb="3">
      <t>キロク</t>
    </rPh>
    <rPh sb="3" eb="4">
      <t>オトコ</t>
    </rPh>
    <phoneticPr fontId="3"/>
  </si>
  <si>
    <t>①記録女</t>
    <rPh sb="1" eb="3">
      <t>キロク</t>
    </rPh>
    <rPh sb="3" eb="4">
      <t>オンナ</t>
    </rPh>
    <phoneticPr fontId="3"/>
  </si>
  <si>
    <t>市陸協
付与№</t>
    <rPh sb="0" eb="1">
      <t>シ</t>
    </rPh>
    <rPh sb="1" eb="3">
      <t>リッキョウ</t>
    </rPh>
    <rPh sb="4" eb="6">
      <t>フヨ</t>
    </rPh>
    <phoneticPr fontId="3"/>
  </si>
  <si>
    <t>川崎</t>
    <rPh sb="0" eb="2">
      <t>カワサキ</t>
    </rPh>
    <phoneticPr fontId="3"/>
  </si>
  <si>
    <t>ｶﾜｻｷ</t>
    <phoneticPr fontId="1"/>
  </si>
  <si>
    <t>100m</t>
    <phoneticPr fontId="1"/>
  </si>
  <si>
    <t>川崎市陸協</t>
    <rPh sb="0" eb="3">
      <t>カワサキシ</t>
    </rPh>
    <rPh sb="3" eb="4">
      <t>リク</t>
    </rPh>
    <rPh sb="4" eb="5">
      <t>キョウ</t>
    </rPh>
    <phoneticPr fontId="1"/>
  </si>
  <si>
    <t>RLT2</t>
  </si>
  <si>
    <t>1500m</t>
    <phoneticPr fontId="1"/>
  </si>
  <si>
    <t>1235</t>
    <phoneticPr fontId="1"/>
  </si>
  <si>
    <t>535</t>
    <phoneticPr fontId="1"/>
  </si>
  <si>
    <t>40813</t>
    <phoneticPr fontId="1"/>
  </si>
  <si>
    <t>153113</t>
    <phoneticPr fontId="1"/>
  </si>
  <si>
    <t>例；「所属名」＝川崎高</t>
    <rPh sb="0" eb="1">
      <t>レイ</t>
    </rPh>
    <rPh sb="3" eb="5">
      <t>ショゾク</t>
    </rPh>
    <rPh sb="5" eb="6">
      <t>メイ</t>
    </rPh>
    <rPh sb="8" eb="10">
      <t>カワサキ</t>
    </rPh>
    <rPh sb="10" eb="11">
      <t>タカ</t>
    </rPh>
    <phoneticPr fontId="1"/>
  </si>
  <si>
    <t>ﾁｰﾑｺｰﾄﾞは、個人申込のﾁｰﾑﾒﾝﾊﾞｰ指定（○､A､B）に合わせて指定すること。</t>
    <rPh sb="9" eb="11">
      <t>コジン</t>
    </rPh>
    <rPh sb="11" eb="13">
      <t>モウシコミ</t>
    </rPh>
    <rPh sb="22" eb="24">
      <t>シテイ</t>
    </rPh>
    <rPh sb="32" eb="33">
      <t>ア</t>
    </rPh>
    <rPh sb="36" eb="38">
      <t>シテイ</t>
    </rPh>
    <phoneticPr fontId="1"/>
  </si>
  <si>
    <t>ﾘﾚｰ1</t>
    <phoneticPr fontId="3"/>
  </si>
  <si>
    <t>ﾘﾚｰ2</t>
    <phoneticPr fontId="3"/>
  </si>
  <si>
    <t>所属名ｶﾅ</t>
    <rPh sb="0" eb="2">
      <t>ショゾク</t>
    </rPh>
    <rPh sb="2" eb="3">
      <t>メイ</t>
    </rPh>
    <phoneticPr fontId="3"/>
  </si>
  <si>
    <r>
      <rPr>
        <b/>
        <sz val="9"/>
        <color rgb="FFFF0000"/>
        <rFont val="ＭＳ Ｐゴシック"/>
        <family val="3"/>
        <charset val="128"/>
      </rPr>
      <t>↑</t>
    </r>
    <r>
      <rPr>
        <sz val="9"/>
        <color rgb="FFFF0000"/>
        <rFont val="ＭＳ Ｐゴシック"/>
        <family val="3"/>
        <charset val="128"/>
      </rPr>
      <t>0ｘｘ-ｘｘｘｘ-ｘｘｘｘの形式で</t>
    </r>
    <rPh sb="15" eb="17">
      <t>ケイシキ</t>
    </rPh>
    <phoneticPr fontId="3"/>
  </si>
  <si>
    <r>
      <rPr>
        <b/>
        <sz val="20"/>
        <color rgb="FFFF0000"/>
        <rFont val="ＭＳ Ｐゴシック"/>
        <family val="3"/>
        <charset val="128"/>
        <scheme val="minor"/>
      </rPr>
      <t>⇧</t>
    </r>
    <r>
      <rPr>
        <b/>
        <sz val="16"/>
        <color rgb="FFFF0000"/>
        <rFont val="ＭＳ Ｐゴシック"/>
        <family val="3"/>
        <charset val="128"/>
        <scheme val="minor"/>
      </rPr>
      <t>銀行振込する時の例!!遣らない時は消す。</t>
    </r>
    <rPh sb="1" eb="3">
      <t>ギンコウ</t>
    </rPh>
    <rPh sb="3" eb="5">
      <t>フリコミ</t>
    </rPh>
    <rPh sb="7" eb="8">
      <t>トキ</t>
    </rPh>
    <rPh sb="9" eb="10">
      <t>レイ</t>
    </rPh>
    <rPh sb="12" eb="13">
      <t>ヤ</t>
    </rPh>
    <rPh sb="16" eb="17">
      <t>トキ</t>
    </rPh>
    <rPh sb="18" eb="19">
      <t>ケ</t>
    </rPh>
    <phoneticPr fontId="3"/>
  </si>
  <si>
    <t>【参加料】</t>
    <rPh sb="1" eb="4">
      <t>サンカリョウ</t>
    </rPh>
    <phoneticPr fontId="3"/>
  </si>
  <si>
    <t>1種目</t>
    <rPh sb="1" eb="3">
      <t>シュモク</t>
    </rPh>
    <phoneticPr fontId="3"/>
  </si>
  <si>
    <t>ﾘﾚｰ
1種目</t>
    <rPh sb="5" eb="7">
      <t>シュモク</t>
    </rPh>
    <phoneticPr fontId="3"/>
  </si>
  <si>
    <t>ｱｽﾘｰﾄ</t>
    <phoneticPr fontId="3"/>
  </si>
  <si>
    <t>ﾋﾞﾌﾞｽ</t>
    <phoneticPr fontId="3"/>
  </si>
  <si>
    <t>※ｱｽﾘｰﾄﾋﾞﾌﾞｽは年間使用。</t>
    <rPh sb="12" eb="14">
      <t>ネンカン</t>
    </rPh>
    <rPh sb="14" eb="16">
      <t>シヨウ</t>
    </rPh>
    <phoneticPr fontId="3"/>
  </si>
  <si>
    <t>.</t>
    <phoneticPr fontId="3"/>
  </si>
  <si>
    <t>-総括申込書</t>
    <phoneticPr fontId="3"/>
  </si>
  <si>
    <t>2024(R6)年度</t>
    <rPh sb="7" eb="9">
      <t>ネンド</t>
    </rPh>
    <phoneticPr fontId="3"/>
  </si>
  <si>
    <t>川崎市秋季市民陸上競技大会</t>
    <rPh sb="9" eb="11">
      <t>キョウギ</t>
    </rPh>
    <phoneticPr fontId="3"/>
  </si>
  <si>
    <t>参加料</t>
    <rPh sb="0" eb="2">
      <t>サンカ</t>
    </rPh>
    <rPh sb="2" eb="3">
      <t>リョウ</t>
    </rPh>
    <phoneticPr fontId="3"/>
  </si>
  <si>
    <t>ﾅﾝﾊﾞｰ代</t>
    <rPh sb="5" eb="6">
      <t>ダイ</t>
    </rPh>
    <phoneticPr fontId="3"/>
  </si>
  <si>
    <t xml:space="preserve">   (高校生除く)</t>
    <rPh sb="4" eb="7">
      <t>コウコウセイ</t>
    </rPh>
    <rPh sb="7" eb="8">
      <t>ノゾ</t>
    </rPh>
    <phoneticPr fontId="3"/>
  </si>
  <si>
    <t>〇〇銀行　△△支店</t>
    <rPh sb="2" eb="4">
      <t>ギンコウ</t>
    </rPh>
    <rPh sb="7" eb="9">
      <t>シテン</t>
    </rPh>
    <phoneticPr fontId="3"/>
  </si>
  <si>
    <t>口座名義；*******</t>
    <rPh sb="0" eb="2">
      <t>コウザ</t>
    </rPh>
    <rPh sb="2" eb="4">
      <t>メイギ</t>
    </rPh>
    <phoneticPr fontId="3"/>
  </si>
  <si>
    <t>口座番号；****</t>
    <rPh sb="0" eb="2">
      <t>コウザ</t>
    </rPh>
    <rPh sb="2" eb="4">
      <t>バンゴウ</t>
    </rPh>
    <phoneticPr fontId="3"/>
  </si>
  <si>
    <t>参加資格</t>
    <rPh sb="0" eb="2">
      <t>サンカ</t>
    </rPh>
    <rPh sb="2" eb="4">
      <t>シカク</t>
    </rPh>
    <phoneticPr fontId="3"/>
  </si>
  <si>
    <t>在住</t>
    <rPh sb="0" eb="2">
      <t>ザイジュウ</t>
    </rPh>
    <phoneticPr fontId="3"/>
  </si>
  <si>
    <t>参加</t>
    <rPh sb="0" eb="2">
      <t>サンカ</t>
    </rPh>
    <phoneticPr fontId="1"/>
  </si>
  <si>
    <t>資格</t>
    <rPh sb="0" eb="2">
      <t>シカク</t>
    </rPh>
    <phoneticPr fontId="1"/>
  </si>
  <si>
    <t>在勤</t>
  </si>
  <si>
    <t>在勤</t>
    <phoneticPr fontId="3"/>
  </si>
  <si>
    <t>卒業</t>
    <rPh sb="0" eb="2">
      <t>ソツギョウ</t>
    </rPh>
    <phoneticPr fontId="3"/>
  </si>
  <si>
    <t>川崎市陸上競技協会</t>
    <rPh sb="0" eb="9">
      <t>カワサキシリクジョウキョウギキョウカイ</t>
    </rPh>
    <phoneticPr fontId="1"/>
  </si>
  <si>
    <t>2024(R6)年度　秋季市民陸上競技大会　申込方法</t>
    <rPh sb="8" eb="10">
      <t>ネンド</t>
    </rPh>
    <rPh sb="11" eb="17">
      <t>シュウキシミンリクジョウ</t>
    </rPh>
    <rPh sb="17" eb="21">
      <t>キョウギタイカイ</t>
    </rPh>
    <rPh sb="22" eb="26">
      <t>モウシコミホウホウ</t>
    </rPh>
    <phoneticPr fontId="1"/>
  </si>
  <si>
    <t>◇</t>
    <phoneticPr fontId="1"/>
  </si>
  <si>
    <t>申込者作成→Excel表に必要事項を入力</t>
    <rPh sb="0" eb="5">
      <t>モウシコミシャサクセイ</t>
    </rPh>
    <rPh sb="11" eb="12">
      <t>ヒョウ</t>
    </rPh>
    <rPh sb="13" eb="17">
      <t>ヒツヨウジコウ</t>
    </rPh>
    <rPh sb="18" eb="20">
      <t>ニュウリョク</t>
    </rPh>
    <phoneticPr fontId="1"/>
  </si>
  <si>
    <t>申込書送付→データをメールで送付。　同時に各入力シートを印刷し総括申込者に押印後必ず郵送。</t>
    <rPh sb="0" eb="3">
      <t>モウシコミショ</t>
    </rPh>
    <rPh sb="3" eb="5">
      <t>ソウフ</t>
    </rPh>
    <rPh sb="14" eb="16">
      <t>ソウフ</t>
    </rPh>
    <rPh sb="18" eb="20">
      <t>ドウジ</t>
    </rPh>
    <rPh sb="21" eb="24">
      <t>カクニュウリョク</t>
    </rPh>
    <rPh sb="28" eb="30">
      <t>インサツ</t>
    </rPh>
    <rPh sb="31" eb="33">
      <t>ソウカツ</t>
    </rPh>
    <rPh sb="33" eb="35">
      <t>モウシコミ</t>
    </rPh>
    <rPh sb="35" eb="36">
      <t>シャ</t>
    </rPh>
    <rPh sb="37" eb="39">
      <t>オウイン</t>
    </rPh>
    <rPh sb="39" eb="40">
      <t>ゴ</t>
    </rPh>
    <rPh sb="40" eb="41">
      <t>カナラ</t>
    </rPh>
    <rPh sb="42" eb="44">
      <t>ユウソウ</t>
    </rPh>
    <phoneticPr fontId="1"/>
  </si>
  <si>
    <t>１申し込み方法</t>
    <rPh sb="1" eb="2">
      <t>モウ</t>
    </rPh>
    <rPh sb="3" eb="4">
      <t>コ</t>
    </rPh>
    <rPh sb="5" eb="7">
      <t>ホウホウ</t>
    </rPh>
    <phoneticPr fontId="1"/>
  </si>
  <si>
    <t>申込書Excelデータを１０月１３日（日）１７：００までにEメールで次のアドレスに送信する。</t>
    <rPh sb="0" eb="3">
      <t>モウシコミショ</t>
    </rPh>
    <rPh sb="14" eb="15">
      <t>ガツ</t>
    </rPh>
    <rPh sb="17" eb="18">
      <t>ニチ</t>
    </rPh>
    <rPh sb="19" eb="20">
      <t>ニチ</t>
    </rPh>
    <rPh sb="34" eb="35">
      <t>ツギ</t>
    </rPh>
    <rPh sb="41" eb="43">
      <t>ソウシン</t>
    </rPh>
    <phoneticPr fontId="1"/>
  </si>
  <si>
    <t>Eメール</t>
    <phoneticPr fontId="1"/>
  </si>
  <si>
    <t>送信したExcelシートをすべてプリントアウトして、次の宛先に１０月１５日必着で郵送する。</t>
    <rPh sb="0" eb="2">
      <t>ソウシン</t>
    </rPh>
    <rPh sb="26" eb="27">
      <t>ツギ</t>
    </rPh>
    <rPh sb="28" eb="30">
      <t>アテサキ</t>
    </rPh>
    <rPh sb="33" eb="34">
      <t>ガツ</t>
    </rPh>
    <rPh sb="36" eb="37">
      <t>ニチ</t>
    </rPh>
    <rPh sb="37" eb="39">
      <t>ヒッチャク</t>
    </rPh>
    <rPh sb="40" eb="42">
      <t>ユウソウ</t>
    </rPh>
    <phoneticPr fontId="1"/>
  </si>
  <si>
    <t>＊総括申込書に押印を忘れないこと</t>
    <rPh sb="1" eb="6">
      <t>ソウカツモウシコミショ</t>
    </rPh>
    <rPh sb="7" eb="9">
      <t>オウイン</t>
    </rPh>
    <rPh sb="10" eb="11">
      <t>ワス</t>
    </rPh>
    <phoneticPr fontId="1"/>
  </si>
  <si>
    <t>郵送宛先</t>
    <rPh sb="0" eb="4">
      <t>ユウソウアテサキ</t>
    </rPh>
    <phoneticPr fontId="1"/>
  </si>
  <si>
    <r>
      <t xml:space="preserve">〒２１２－００２７
</t>
    </r>
    <r>
      <rPr>
        <b/>
        <sz val="20"/>
        <color theme="1"/>
        <rFont val="ＭＳ Ｐゴシック"/>
        <family val="3"/>
        <charset val="128"/>
        <scheme val="minor"/>
      </rPr>
      <t xml:space="preserve">  川崎市幸区新塚越１－２－７－４１３　　国枝信孝　宛</t>
    </r>
    <rPh sb="12" eb="20">
      <t>カワサキシサイワイクシンツカゴシ</t>
    </rPh>
    <rPh sb="31" eb="35">
      <t>クニエダノブタカ</t>
    </rPh>
    <rPh sb="36" eb="37">
      <t>アテ</t>
    </rPh>
    <phoneticPr fontId="1"/>
  </si>
  <si>
    <t>参加費は、大会当日にお支払いください。（メインスタンド中央下本部まで）</t>
    <rPh sb="0" eb="3">
      <t>サンカヒ</t>
    </rPh>
    <rPh sb="5" eb="9">
      <t>タイカイトウジツ</t>
    </rPh>
    <rPh sb="11" eb="13">
      <t>シハラ</t>
    </rPh>
    <rPh sb="27" eb="29">
      <t>チュウオウ</t>
    </rPh>
    <rPh sb="29" eb="30">
      <t>シタ</t>
    </rPh>
    <rPh sb="30" eb="32">
      <t>ホンブ</t>
    </rPh>
    <phoneticPr fontId="1"/>
  </si>
  <si>
    <t>2.</t>
  </si>
  <si>
    <t>申込書作成方法</t>
  </si>
  <si>
    <t>作成する申込書</t>
    <rPh sb="0" eb="2">
      <t>サクセイ</t>
    </rPh>
    <rPh sb="4" eb="7">
      <t>モウシコミショ</t>
    </rPh>
    <phoneticPr fontId="1"/>
  </si>
  <si>
    <t>各競技会で必要な申込書</t>
  </si>
  <si>
    <t>申込入力ｼｰﾄ名</t>
  </si>
  <si>
    <t>　各申込書での入力概要</t>
  </si>
  <si>
    <t>総括申込書（必修）</t>
    <rPh sb="0" eb="2">
      <t>ソウカツ</t>
    </rPh>
    <rPh sb="2" eb="5">
      <t>モウシコミショ</t>
    </rPh>
    <rPh sb="6" eb="8">
      <t>ヒッシュウ</t>
    </rPh>
    <phoneticPr fontId="1"/>
  </si>
  <si>
    <t>総括申込</t>
    <rPh sb="0" eb="2">
      <t>ソウカツ</t>
    </rPh>
    <rPh sb="2" eb="4">
      <t>モウシコミ</t>
    </rPh>
    <phoneticPr fontId="1"/>
  </si>
  <si>
    <t>団体名、責任者、押印、参加費</t>
    <rPh sb="0" eb="3">
      <t>ダンタイメイ</t>
    </rPh>
    <rPh sb="4" eb="7">
      <t>セキニンシャ</t>
    </rPh>
    <rPh sb="8" eb="10">
      <t>オウイン</t>
    </rPh>
    <rPh sb="11" eb="14">
      <t>サンカヒ</t>
    </rPh>
    <phoneticPr fontId="1"/>
  </si>
  <si>
    <t>男個人申込</t>
    <phoneticPr fontId="1"/>
  </si>
  <si>
    <t>④秋季-男</t>
  </si>
  <si>
    <t>男子種目申込。リレーメンバーは必ずここで指定。</t>
  </si>
  <si>
    <t>女個人申込</t>
    <phoneticPr fontId="1"/>
  </si>
  <si>
    <t>④秋季-女</t>
  </si>
  <si>
    <t>女子種目申込。リレーメンバーは必ずここで指定。</t>
  </si>
  <si>
    <t>男女ﾘﾚｰ申込</t>
    <phoneticPr fontId="1"/>
  </si>
  <si>
    <t>④秋季-ﾘﾚｰ</t>
  </si>
  <si>
    <t>リレー申込時は必須。チーム名。チーム記録。</t>
  </si>
  <si>
    <t>２）</t>
    <phoneticPr fontId="1"/>
  </si>
  <si>
    <t>総括申込書の作成</t>
  </si>
  <si>
    <t>①</t>
  </si>
  <si>
    <t>部分に必要事項を入力する。</t>
  </si>
  <si>
    <t>②</t>
  </si>
  <si>
    <t>団体(学校名)</t>
  </si>
  <si>
    <t>日本陸連登録の団体名称を入力。</t>
  </si>
  <si>
    <t>校長印／責任者印は、完成した「総括申込書」を印刷後、学校の場合は学校長承認、他の団体は責任者の承認のため必ず押印すること。陸協では「押印」により参加承認がとれているかを確認します。</t>
    <phoneticPr fontId="1"/>
  </si>
  <si>
    <t>③</t>
  </si>
  <si>
    <t>責任者名</t>
  </si>
  <si>
    <t>申込団体の責任者名を入力。</t>
  </si>
  <si>
    <t>④</t>
  </si>
  <si>
    <t>団体区分(右端をクリックし選択)</t>
  </si>
  <si>
    <t>申込団体の区分を｢一般｣,｢大学｣,｢高校｣より選択し入力。</t>
    <phoneticPr fontId="1"/>
  </si>
  <si>
    <t>大学・中高のクラブチームは｢一般｣で入力。</t>
  </si>
  <si>
    <t>⑤</t>
  </si>
  <si>
    <t>申込連絡責任者</t>
  </si>
  <si>
    <t>市陸協でプログラム編成時(土日・祭日)、問合せ事項が発生した時に連絡する責任者氏名を入力。</t>
  </si>
  <si>
    <t>学校は学校長でなく、実際に申込を取りまとめている顧問等の氏名を入力。</t>
  </si>
  <si>
    <t>⑥</t>
  </si>
  <si>
    <t>申込連絡責任者の緊急連絡先(携帯に限る)</t>
  </si>
  <si>
    <t>市陸協でプログラム編成時、問合せ事項が発生した時に連絡する携帯番号（090-1234-5678の形式で）を入力。</t>
  </si>
  <si>
    <t>⑦</t>
  </si>
  <si>
    <t>所属名(陸連登録略称)</t>
  </si>
  <si>
    <t>プログラム・記録処理上の所属名(全角7文字、半角14文字以内)(日本陸連登録略称)を入力。</t>
  </si>
  <si>
    <t>学校の場合は末尾を（大学⇒大、高校⇒高）とすること。</t>
    <phoneticPr fontId="1"/>
  </si>
  <si>
    <t>⑧</t>
  </si>
  <si>
    <t>参加料</t>
  </si>
  <si>
    <t>各大会の「個人申込」，「リレー申込」に申込データを入力することにより「参加料」は自動計算される。</t>
  </si>
  <si>
    <t>クラブチームで申込む「中高生」は、一般で集計される。</t>
  </si>
  <si>
    <t>３）</t>
    <phoneticPr fontId="1"/>
  </si>
  <si>
    <t>各競技会-申込データ/申込書の作成</t>
  </si>
  <si>
    <t>1)</t>
  </si>
  <si>
    <t>共通事項</t>
  </si>
  <si>
    <t>各競技会個人申込データの入力/申込書作成にあたっては、参加記録をできるだけ記入の事。</t>
  </si>
  <si>
    <t>申込データに基づき、プログラムの作成・競技会運営が行われる。従って、申込書の作成に当たっては責任を持って特に氏名・種目・記録等間違いの無いように行う事。</t>
  </si>
  <si>
    <t>登録都道府県が神奈川以外の方は、それぞれ都道府県を入力をしてください。</t>
    <rPh sb="0" eb="6">
      <t>トウロクトドウフケン</t>
    </rPh>
    <rPh sb="7" eb="12">
      <t>カナガワイガイ</t>
    </rPh>
    <rPh sb="13" eb="14">
      <t>カタ</t>
    </rPh>
    <rPh sb="20" eb="24">
      <t>トドウフケン</t>
    </rPh>
    <rPh sb="25" eb="27">
      <t>ニュウリョク</t>
    </rPh>
    <phoneticPr fontId="1"/>
  </si>
  <si>
    <t>川崎市陸協登録者・市内に施設がある大学・市内高校以外の方は、参加資格をクリックし選択して入力してください。</t>
    <rPh sb="0" eb="3">
      <t>カワサキシ</t>
    </rPh>
    <rPh sb="3" eb="5">
      <t>リクキョウ</t>
    </rPh>
    <rPh sb="5" eb="8">
      <t>トウロクシャ</t>
    </rPh>
    <rPh sb="9" eb="11">
      <t>シナイ</t>
    </rPh>
    <rPh sb="12" eb="14">
      <t>シセツ</t>
    </rPh>
    <rPh sb="17" eb="19">
      <t>ダイガク</t>
    </rPh>
    <rPh sb="20" eb="22">
      <t>シナイ</t>
    </rPh>
    <rPh sb="22" eb="24">
      <t>コウコウ</t>
    </rPh>
    <rPh sb="24" eb="26">
      <t>イガイ</t>
    </rPh>
    <rPh sb="27" eb="28">
      <t>カタ</t>
    </rPh>
    <rPh sb="30" eb="32">
      <t>サンカ</t>
    </rPh>
    <rPh sb="32" eb="34">
      <t>シカク</t>
    </rPh>
    <rPh sb="40" eb="42">
      <t>センタク</t>
    </rPh>
    <rPh sb="44" eb="46">
      <t>ニュウリョク</t>
    </rPh>
    <phoneticPr fontId="1"/>
  </si>
  <si>
    <t>参加料は、種目選択で「総括申込」に自動的に計算される。</t>
  </si>
  <si>
    <t>申込データ入力完了後、入力したシートを印刷し「申込書」とする。印刷はA4で印刷される。</t>
  </si>
  <si>
    <t>2)</t>
  </si>
  <si>
    <t>個人申込</t>
  </si>
  <si>
    <t>「男」は「男個人申込」、「女」は「女個人申込」に必ず入力すること。</t>
  </si>
  <si>
    <t>申込種目は最大2種目(リレーを除き)で、必ず競技者一行に入力すること。</t>
  </si>
  <si>
    <t>新№希望</t>
  </si>
  <si>
    <t>新規アスリートビブス番号を希望する場合は、クリックし「○」印を選択する。</t>
  </si>
  <si>
    <t>※；高校は登録番号・中学校は各校番号がアスリートビブスの番号になります。</t>
  </si>
  <si>
    <t>「○」印が選択された数だけ、「総括申込書」のアスリートビブス人数となる。</t>
  </si>
  <si>
    <t>市陸協付与№</t>
  </si>
  <si>
    <t>前回迄の競技会で市陸協で付与されたナンバーを入力する。</t>
    <phoneticPr fontId="1"/>
  </si>
  <si>
    <t>競技者氏名</t>
  </si>
  <si>
    <t>氏名は日本陸連登録（高体連登録）を優先する。登録が間違っていた場合も、登録の修正手続きを行い登録が修正されるまで日本陸連登録(高体連登録)の氏名とする。</t>
  </si>
  <si>
    <t>「高/髙」、「崎/﨑」、「柳/栁」、「濱/濵」、「斉/齊/齋/斎」、「沢/澤」等は、良く間違えるので注意すること。</t>
  </si>
  <si>
    <t>「𣘺｣｢𠮷」はシステム上使用できないので、申し訳ありませんが「橋｣｢吉」として下さい。</t>
  </si>
  <si>
    <t>ｶﾀｶﾅ名競技者は半角ｶﾅでの入力とし、出来るだけ競技者に確認して省略名の入力を。省略出来ない場合は、記録処理上は申込された競技者氏名で取り扱うが、プログラム・リザルト等は半角12文字の範囲のみ表示されるので注意されたい。</t>
  </si>
  <si>
    <t>ﾌﾘｶﾞﾅ(半角)</t>
  </si>
  <si>
    <t>競技者氏名のﾌﾘｶﾞﾅを「ｳｼﾞ」と「ﾅ」に分け半角12文字以内で入力。</t>
  </si>
  <si>
    <t>ｶﾀｶﾅ名競技者は、半角ｶﾅで入力する。出来るだけ競技者に確認して省略名の入力を。省略出来ない場合は、記録処理上は申込された競技者氏名で取り扱うが、プログラム・リザルト等は半角12文字の範囲のみ表示されるので注意されたい。</t>
  </si>
  <si>
    <t>生年月日(西暦yymmdd)</t>
  </si>
  <si>
    <t>西暦の生年月日を数字のみ半角で入力。年は西暦年の下2桁のみ。例）1989/05/05⇒890505</t>
  </si>
  <si>
    <t>※；1989/05/05とか19890505での入力は禁止する。</t>
  </si>
  <si>
    <t>学年</t>
  </si>
  <si>
    <t>高校生は、学年を半角で入力する。</t>
    <phoneticPr fontId="1"/>
  </si>
  <si>
    <t>⑨</t>
  </si>
  <si>
    <t>登録番号</t>
  </si>
  <si>
    <t>日本陸連登録の番号を入力する。</t>
  </si>
  <si>
    <t>申請中の場合は、「申請中」とし競技会前には必ず登録手続きが完了していること。競技会前に登録が日本陸連DB上で確認できない場合は出場できない。</t>
  </si>
  <si>
    <t>⑩</t>
  </si>
  <si>
    <t>登録都道府県</t>
  </si>
  <si>
    <t>通常は「神奈川」のままとする。</t>
  </si>
  <si>
    <t>⑫</t>
  </si>
  <si>
    <t>選手区分</t>
  </si>
  <si>
    <t>クリックして「一般」、「大学」、「高校」を選択する。</t>
    <phoneticPr fontId="1"/>
  </si>
  <si>
    <t>クラブチームの大学生は「一般」を選択する。</t>
  </si>
  <si>
    <t>クラブチームの中高生は、それぞれ「高校」を選択する。</t>
    <phoneticPr fontId="1"/>
  </si>
  <si>
    <t>⑬</t>
  </si>
  <si>
    <t>種目１～2</t>
  </si>
  <si>
    <t>共通</t>
  </si>
  <si>
    <t>種目１～2に「申込種目」を入力する。</t>
  </si>
  <si>
    <t>「申込種目」をクリックし選択する。</t>
  </si>
  <si>
    <t>「男」・「女」・「競技会」毎のシートを間違えないで入力する。</t>
    <phoneticPr fontId="1"/>
  </si>
  <si>
    <t>「ハードル」や「投てき」種目は、「高さ/重さ」を間違えないように選択する。</t>
  </si>
  <si>
    <t>c)</t>
  </si>
  <si>
    <t>参加記録</t>
  </si>
  <si>
    <t>申込種目の規格に合致した最高記録を参加記録として入力する。入力記録に基づきプログラム編成が行われる。</t>
    <phoneticPr fontId="1"/>
  </si>
  <si>
    <t>記録は次の例に基づき、『数字』だけを「半角」で入力する。</t>
  </si>
  <si>
    <t>【参加記録の入力例】</t>
  </si>
  <si>
    <t>競技種別</t>
  </si>
  <si>
    <t>記録</t>
  </si>
  <si>
    <t>入力</t>
  </si>
  <si>
    <t>トラック</t>
  </si>
  <si>
    <t>100ｍ</t>
  </si>
  <si>
    <t>10秒25</t>
  </si>
  <si>
    <t>1500ｍ</t>
  </si>
  <si>
    <t>3分51秒31</t>
  </si>
  <si>
    <t>5000ｍ</t>
  </si>
  <si>
    <t>13分52秒24</t>
  </si>
  <si>
    <t>フィールド</t>
  </si>
  <si>
    <t>走高跳</t>
  </si>
  <si>
    <t>1ｍ64</t>
  </si>
  <si>
    <t>やり投</t>
  </si>
  <si>
    <t>72ｍ84</t>
  </si>
  <si>
    <t>他種目の《標準記録》で出場時は、資格記録の先頭に「*」（半角）を入力する。</t>
  </si>
  <si>
    <t>⑭</t>
  </si>
  <si>
    <t>リレーメンバー</t>
  </si>
  <si>
    <t>4ｘ100ｍRに出場するメンバーを「○、A～」で選択し指定。</t>
    <phoneticPr fontId="1"/>
  </si>
  <si>
    <t>4ｘ100ｍRに出場のチームが１チームだけの場合は、エントリーメンバー欄をクリックし「○」にする。</t>
  </si>
  <si>
    <t>4ｘ100ｍRに出場のチームが２チーム以上の場合は、各チームのエントリーメンバー欄をクリックし「A～」の各チーム記号にする。</t>
  </si>
  <si>
    <t>各チームで選択された競技者は、その競技会中同一種目の他チームに出場出来ない。</t>
  </si>
  <si>
    <t>リレーメンバー選択時は、必ず申込競技会「男女リレー申込」シートで申込チームに対応して種目、参加記録等を入力する。</t>
  </si>
  <si>
    <t>１チームだけの時は「○」を選択、２チーム以上は１チーム目から「A～」で選択。</t>
  </si>
  <si>
    <t>3)</t>
  </si>
  <si>
    <t>リレー申込</t>
  </si>
  <si>
    <t>個人申込で「リレーメンバー」を指定した場合は、必ず「リレー申込」シートで男女各チームの定義を入力すること。</t>
  </si>
  <si>
    <t>チームコード</t>
  </si>
  <si>
    <t>個人申込で種目毎に選択したチームコードに合わせて男女別種目別に「○、A～」で選択。</t>
  </si>
  <si>
    <t>１チームだけの時は「○」を選択。２チーム以上は１チーム目から「A～」を選択。</t>
  </si>
  <si>
    <t>チーム名</t>
  </si>
  <si>
    <t>「○」選択(１チームだけ)；</t>
  </si>
  <si>
    <t>総括申込書記載の「所属名」がチーム名になる</t>
  </si>
  <si>
    <t>「A～」（複数チーム）；</t>
  </si>
  <si>
    <t>総括申込書記載の「所属名」+「チームコード」がチーム名になる</t>
  </si>
  <si>
    <t>4ｘ100ｍRにチームコードを選択。</t>
  </si>
  <si>
    <t>持ち記録を入力する。参考記録でも構わない。「記録なし」の場合は「ブランク」とする。入力記録に基づきプログラム編成が行われる。</t>
    <phoneticPr fontId="1"/>
  </si>
  <si>
    <t>各競技会では、申込種目の規格に合致した公認最高記録を参加記録として入力する。入力記録に基づきプログラム編成が行われる。</t>
  </si>
  <si>
    <t>4x100ｍR</t>
  </si>
  <si>
    <t>41秒06</t>
  </si>
  <si>
    <t>4106</t>
  </si>
  <si>
    <t>kawarikumousikomi@ymail.ne.jp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</si>
</sst>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55">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7"/>
      <name val="ＭＳ Ｐ明朝"/>
      <family val="1"/>
      <charset val="128"/>
    </font>
    <font>
      <sz val="11"/>
      <name val="ＭＳ ゴシック"/>
      <family val="3"/>
      <charset val="128"/>
    </font>
    <font>
      <sz val="12"/>
      <name val="ＭＳ 明朝"/>
      <family val="1"/>
      <charset val="128"/>
    </font>
    <font>
      <sz val="12"/>
      <name val="ＭＳ Ｐゴシック"/>
      <family val="3"/>
      <charset val="128"/>
    </font>
    <font>
      <sz val="12"/>
      <color indexed="8"/>
      <name val="ＭＳ 明朝"/>
      <family val="1"/>
      <charset val="128"/>
    </font>
    <font>
      <sz val="9"/>
      <name val="ＭＳ Ｐゴシック"/>
      <family val="3"/>
      <charset val="128"/>
    </font>
    <font>
      <sz val="12"/>
      <color indexed="12"/>
      <name val="ＭＳ 明朝"/>
      <family val="1"/>
      <charset val="128"/>
    </font>
    <font>
      <b/>
      <sz val="11"/>
      <name val="ＭＳ Ｐゴシック"/>
      <family val="3"/>
      <charset val="128"/>
    </font>
    <font>
      <sz val="16"/>
      <name val="ＭＳ Ｐゴシック"/>
      <family val="3"/>
      <charset val="128"/>
    </font>
    <font>
      <sz val="18"/>
      <name val="ＭＳ Ｐゴシック"/>
      <family val="3"/>
      <charset val="128"/>
    </font>
    <font>
      <b/>
      <sz val="18"/>
      <name val="ＭＳ Ｐゴシック"/>
      <family val="3"/>
      <charset val="128"/>
    </font>
    <font>
      <sz val="10"/>
      <name val="ＭＳ Ｐゴシック"/>
      <family val="3"/>
      <charset val="128"/>
    </font>
    <font>
      <sz val="8"/>
      <name val="ＭＳ Ｐゴシック"/>
      <family val="3"/>
      <charset val="128"/>
    </font>
    <font>
      <sz val="8"/>
      <color indexed="8"/>
      <name val="ＭＳ 明朝"/>
      <family val="1"/>
      <charset val="128"/>
    </font>
    <font>
      <sz val="9"/>
      <name val="ＭＳ 明朝"/>
      <family val="1"/>
      <charset val="128"/>
    </font>
    <font>
      <sz val="11"/>
      <color rgb="FFFF0000"/>
      <name val="ＭＳ Ｐゴシック"/>
      <family val="2"/>
      <charset val="128"/>
      <scheme val="minor"/>
    </font>
    <font>
      <sz val="9"/>
      <color indexed="8"/>
      <name val="ＭＳ 明朝"/>
      <family val="1"/>
      <charset val="128"/>
    </font>
    <font>
      <sz val="9"/>
      <color rgb="FFFF0000"/>
      <name val="ＭＳ Ｐゴシック"/>
      <family val="3"/>
      <charset val="128"/>
    </font>
    <font>
      <b/>
      <u/>
      <sz val="16"/>
      <color indexed="8"/>
      <name val="ＭＳ Ｐゴシック"/>
      <family val="3"/>
      <charset val="128"/>
    </font>
    <font>
      <sz val="11"/>
      <color rgb="FFFF0000"/>
      <name val="ＭＳ Ｐゴシック"/>
      <family val="3"/>
      <charset val="128"/>
      <scheme val="minor"/>
    </font>
    <font>
      <sz val="16"/>
      <color theme="1"/>
      <name val="ＭＳ Ｐゴシック"/>
      <family val="2"/>
      <charset val="128"/>
      <scheme val="minor"/>
    </font>
    <font>
      <sz val="10"/>
      <color rgb="FFFF0000"/>
      <name val="ＭＳ Ｐゴシック"/>
      <family val="3"/>
      <charset val="128"/>
    </font>
    <font>
      <sz val="12"/>
      <color rgb="FF1102D8"/>
      <name val="ＭＳ 明朝"/>
      <family val="1"/>
      <charset val="128"/>
    </font>
    <font>
      <sz val="11"/>
      <color theme="1"/>
      <name val="ＭＳ Ｐゴシック"/>
      <family val="2"/>
      <charset val="128"/>
      <scheme val="minor"/>
    </font>
    <font>
      <sz val="11"/>
      <color rgb="FFFF0000"/>
      <name val="ＭＳ Ｐゴシック"/>
      <family val="3"/>
      <charset val="128"/>
    </font>
    <font>
      <sz val="36"/>
      <name val="ＭＳ Ｐゴシック"/>
      <family val="3"/>
      <charset val="128"/>
    </font>
    <font>
      <b/>
      <sz val="16"/>
      <name val="ＭＳ Ｐゴシック"/>
      <family val="3"/>
      <charset val="128"/>
    </font>
    <font>
      <sz val="11"/>
      <name val="ＭＳ Ｐ明朝"/>
      <family val="1"/>
      <charset val="128"/>
    </font>
    <font>
      <sz val="12"/>
      <color theme="1"/>
      <name val="ＭＳ Ｐゴシック"/>
      <family val="2"/>
      <charset val="128"/>
      <scheme val="minor"/>
    </font>
    <font>
      <b/>
      <sz val="11"/>
      <color rgb="FFFF0000"/>
      <name val="ＭＳ Ｐゴシック"/>
      <family val="3"/>
      <charset val="128"/>
    </font>
    <font>
      <sz val="12"/>
      <color rgb="FFFF0000"/>
      <name val="ＭＳ 明朝"/>
      <family val="1"/>
      <charset val="128"/>
    </font>
    <font>
      <b/>
      <sz val="16"/>
      <color theme="1"/>
      <name val="ＭＳ Ｐゴシック"/>
      <family val="3"/>
      <charset val="128"/>
      <scheme val="minor"/>
    </font>
    <font>
      <sz val="7"/>
      <color rgb="FFFF0000"/>
      <name val="ＭＳ Ｐゴシック"/>
      <family val="3"/>
      <charset val="128"/>
    </font>
    <font>
      <sz val="8"/>
      <color rgb="FFFF0000"/>
      <name val="ＭＳ Ｐゴシック"/>
      <family val="3"/>
      <charset val="128"/>
    </font>
    <font>
      <b/>
      <sz val="12"/>
      <name val="ＭＳ Ｐゴシック"/>
      <family val="3"/>
      <charset val="128"/>
    </font>
    <font>
      <b/>
      <sz val="9"/>
      <color rgb="FFFF0000"/>
      <name val="ＭＳ Ｐゴシック"/>
      <family val="3"/>
      <charset val="128"/>
    </font>
    <font>
      <b/>
      <sz val="16"/>
      <color rgb="FFFF0000"/>
      <name val="ＭＳ Ｐゴシック"/>
      <family val="3"/>
      <charset val="128"/>
      <scheme val="minor"/>
    </font>
    <font>
      <b/>
      <sz val="20"/>
      <color rgb="FFFF0000"/>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u/>
      <sz val="16"/>
      <color theme="1"/>
      <name val="ＭＳ Ｐゴシック"/>
      <family val="2"/>
      <charset val="128"/>
      <scheme val="minor"/>
    </font>
    <font>
      <b/>
      <sz val="20"/>
      <color theme="1"/>
      <name val="ＭＳ Ｐゴシック"/>
      <family val="3"/>
      <charset val="128"/>
      <scheme val="minor"/>
    </font>
    <font>
      <sz val="14"/>
      <color theme="1"/>
      <name val="ＭＳ Ｐゴシック"/>
      <family val="2"/>
      <charset val="128"/>
      <scheme val="minor"/>
    </font>
    <font>
      <u/>
      <sz val="11"/>
      <color theme="10"/>
      <name val="ＭＳ Ｐゴシック"/>
      <family val="2"/>
      <charset val="128"/>
      <scheme val="minor"/>
    </font>
    <font>
      <b/>
      <sz val="14"/>
      <color theme="1"/>
      <name val="ＭＳ Ｐゴシック"/>
      <family val="3"/>
      <charset val="128"/>
      <scheme val="minor"/>
    </font>
    <font>
      <sz val="14"/>
      <color theme="1"/>
      <name val="ＭＳ Ｐゴシック"/>
      <family val="3"/>
      <charset val="128"/>
      <scheme val="minor"/>
    </font>
    <font>
      <b/>
      <sz val="14"/>
      <color rgb="FFFF0000"/>
      <name val="ＭＳ Ｐゴシック"/>
      <family val="3"/>
      <charset val="128"/>
      <scheme val="minor"/>
    </font>
    <font>
      <sz val="14"/>
      <color rgb="FF0070C0"/>
      <name val="ＭＳ Ｐゴシック"/>
      <family val="3"/>
      <charset val="128"/>
      <scheme val="minor"/>
    </font>
    <font>
      <b/>
      <sz val="14"/>
      <color rgb="FF0070C0"/>
      <name val="ＭＳ Ｐゴシック"/>
      <family val="3"/>
      <charset val="128"/>
      <scheme val="minor"/>
    </font>
    <font>
      <u/>
      <sz val="24"/>
      <color theme="10"/>
      <name val="ＭＳ Ｐゴシック"/>
      <family val="2"/>
      <charset val="128"/>
      <scheme val="minor"/>
    </font>
    <font>
      <b/>
      <sz val="24"/>
      <color theme="1"/>
      <name val="ＭＳ Ｐゴシック"/>
      <family val="2"/>
      <charset val="128"/>
      <scheme val="minor"/>
    </font>
  </fonts>
  <fills count="7">
    <fill>
      <patternFill patternType="none"/>
    </fill>
    <fill>
      <patternFill patternType="gray125"/>
    </fill>
    <fill>
      <patternFill patternType="solid">
        <fgColor rgb="FFFFFF00"/>
        <bgColor indexed="64"/>
      </patternFill>
    </fill>
    <fill>
      <patternFill patternType="solid">
        <fgColor rgb="FFFFFF99"/>
        <bgColor indexed="64"/>
      </patternFill>
    </fill>
    <fill>
      <patternFill patternType="solid">
        <fgColor rgb="FF1102D8"/>
        <bgColor indexed="64"/>
      </patternFill>
    </fill>
    <fill>
      <patternFill patternType="solid">
        <fgColor rgb="FF66FFFF"/>
        <bgColor indexed="64"/>
      </patternFill>
    </fill>
    <fill>
      <patternFill patternType="solid">
        <fgColor theme="0" tint="-0.499984740745262"/>
        <bgColor indexed="64"/>
      </patternFill>
    </fill>
  </fills>
  <borders count="1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dotted">
        <color auto="1"/>
      </top>
      <bottom style="dotted">
        <color auto="1"/>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dotted">
        <color auto="1"/>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dotted">
        <color indexed="64"/>
      </right>
      <top/>
      <bottom style="medium">
        <color indexed="64"/>
      </bottom>
      <diagonal/>
    </border>
    <border>
      <left style="thin">
        <color indexed="64"/>
      </left>
      <right style="dotted">
        <color indexed="64"/>
      </right>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style="dotted">
        <color indexed="64"/>
      </right>
      <top/>
      <bottom style="medium">
        <color indexed="64"/>
      </bottom>
      <diagonal/>
    </border>
    <border>
      <left/>
      <right style="dotted">
        <color indexed="64"/>
      </right>
      <top/>
      <bottom style="hair">
        <color indexed="64"/>
      </bottom>
      <diagonal/>
    </border>
    <border>
      <left/>
      <right style="dotted">
        <color indexed="64"/>
      </right>
      <top style="hair">
        <color indexed="64"/>
      </top>
      <bottom style="thin">
        <color indexed="64"/>
      </bottom>
      <diagonal/>
    </border>
    <border>
      <left/>
      <right style="dotted">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dotted">
        <color indexed="64"/>
      </right>
      <top style="medium">
        <color indexed="64"/>
      </top>
      <bottom style="hair">
        <color indexed="64"/>
      </bottom>
      <diagonal/>
    </border>
    <border>
      <left/>
      <right style="dotted">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style="medium">
        <color indexed="64"/>
      </top>
      <bottom/>
      <diagonal/>
    </border>
    <border>
      <left style="medium">
        <color indexed="64"/>
      </left>
      <right/>
      <top/>
      <bottom style="medium">
        <color indexed="64"/>
      </bottom>
      <diagonal/>
    </border>
    <border>
      <left style="thin">
        <color indexed="64"/>
      </left>
      <right style="dotted">
        <color indexed="64"/>
      </right>
      <top/>
      <bottom style="thin">
        <color auto="1"/>
      </bottom>
      <diagonal/>
    </border>
    <border>
      <left style="dotted">
        <color indexed="64"/>
      </left>
      <right style="dotted">
        <color indexed="64"/>
      </right>
      <top/>
      <bottom style="thin">
        <color auto="1"/>
      </bottom>
      <diagonal/>
    </border>
    <border>
      <left style="dotted">
        <color indexed="64"/>
      </left>
      <right style="thin">
        <color auto="1"/>
      </right>
      <top/>
      <bottom style="thin">
        <color auto="1"/>
      </bottom>
      <diagonal/>
    </border>
    <border>
      <left style="dotted">
        <color indexed="64"/>
      </left>
      <right/>
      <top/>
      <bottom style="thin">
        <color auto="1"/>
      </bottom>
      <diagonal/>
    </border>
    <border>
      <left/>
      <right style="thin">
        <color indexed="64"/>
      </right>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style="dotted">
        <color indexed="64"/>
      </left>
      <right style="thin">
        <color auto="1"/>
      </right>
      <top style="thin">
        <color indexed="64"/>
      </top>
      <bottom style="double">
        <color indexed="64"/>
      </bottom>
      <diagonal/>
    </border>
    <border>
      <left/>
      <right style="dotted">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style="double">
        <color indexed="64"/>
      </top>
      <bottom style="thin">
        <color indexed="64"/>
      </bottom>
      <diagonal/>
    </border>
    <border>
      <left style="thin">
        <color indexed="64"/>
      </left>
      <right style="dotted">
        <color indexed="64"/>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style="dotted">
        <color indexed="64"/>
      </left>
      <right/>
      <top style="double">
        <color indexed="64"/>
      </top>
      <bottom style="thin">
        <color indexed="64"/>
      </bottom>
      <diagonal/>
    </border>
    <border>
      <left style="dotted">
        <color indexed="64"/>
      </left>
      <right style="thin">
        <color auto="1"/>
      </right>
      <top style="double">
        <color indexed="64"/>
      </top>
      <bottom style="thin">
        <color indexed="64"/>
      </bottom>
      <diagonal/>
    </border>
    <border>
      <left/>
      <right style="dotted">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dotted">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right/>
      <top style="double">
        <color indexed="64"/>
      </top>
      <bottom/>
      <diagonal/>
    </border>
    <border>
      <left style="thin">
        <color indexed="64"/>
      </left>
      <right style="thin">
        <color indexed="64"/>
      </right>
      <top style="medium">
        <color indexed="64"/>
      </top>
      <bottom style="medium">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style="double">
        <color auto="1"/>
      </right>
      <top/>
      <bottom style="double">
        <color auto="1"/>
      </bottom>
      <diagonal/>
    </border>
    <border>
      <left style="medium">
        <color indexed="64"/>
      </left>
      <right style="medium">
        <color indexed="64"/>
      </right>
      <top/>
      <bottom style="double">
        <color indexed="64"/>
      </bottom>
      <diagonal/>
    </border>
    <border>
      <left/>
      <right style="medium">
        <color indexed="64"/>
      </right>
      <top style="medium">
        <color indexed="64"/>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medium">
        <color indexed="64"/>
      </top>
      <bottom style="double">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s>
  <cellStyleXfs count="7">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7" fillId="0" borderId="0" applyFon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cellStyleXfs>
  <cellXfs count="465">
    <xf numFmtId="0" fontId="0" fillId="0" borderId="0" xfId="0">
      <alignment vertical="center"/>
    </xf>
    <xf numFmtId="0" fontId="2" fillId="0" borderId="0" xfId="1">
      <alignment vertical="center"/>
    </xf>
    <xf numFmtId="0" fontId="2" fillId="0" borderId="0" xfId="1" quotePrefix="1">
      <alignment vertical="center"/>
    </xf>
    <xf numFmtId="0" fontId="2" fillId="0" borderId="1" xfId="1" applyBorder="1">
      <alignment vertical="center"/>
    </xf>
    <xf numFmtId="0" fontId="2" fillId="0" borderId="12" xfId="1" quotePrefix="1" applyBorder="1">
      <alignment vertical="center"/>
    </xf>
    <xf numFmtId="0" fontId="2" fillId="0" borderId="12" xfId="1" applyBorder="1">
      <alignment vertical="center"/>
    </xf>
    <xf numFmtId="0" fontId="2" fillId="0" borderId="6" xfId="1" applyBorder="1">
      <alignment vertical="center"/>
    </xf>
    <xf numFmtId="0" fontId="2" fillId="0" borderId="12" xfId="1" quotePrefix="1" applyBorder="1" applyAlignment="1">
      <alignment horizontal="center" vertical="center"/>
    </xf>
    <xf numFmtId="0" fontId="2" fillId="0" borderId="15" xfId="1" quotePrefix="1" applyBorder="1" applyAlignment="1">
      <alignment horizontal="center" vertical="center"/>
    </xf>
    <xf numFmtId="0" fontId="2" fillId="0" borderId="1" xfId="3" quotePrefix="1" applyBorder="1">
      <alignment vertical="center"/>
    </xf>
    <xf numFmtId="0" fontId="2" fillId="0" borderId="1" xfId="3" applyBorder="1">
      <alignment vertical="center"/>
    </xf>
    <xf numFmtId="0" fontId="2" fillId="2" borderId="12" xfId="1" quotePrefix="1" applyFill="1" applyBorder="1">
      <alignment vertical="center"/>
    </xf>
    <xf numFmtId="0" fontId="2" fillId="2" borderId="12" xfId="1" applyFill="1" applyBorder="1">
      <alignment vertical="center"/>
    </xf>
    <xf numFmtId="0" fontId="2" fillId="0" borderId="0" xfId="3">
      <alignment vertical="center"/>
    </xf>
    <xf numFmtId="1" fontId="13" fillId="0" borderId="0" xfId="3" applyNumberFormat="1" applyFont="1">
      <alignment vertical="center"/>
    </xf>
    <xf numFmtId="0" fontId="16" fillId="0" borderId="8" xfId="3" applyFont="1" applyBorder="1" applyAlignment="1">
      <alignment horizontal="center" vertical="center" wrapText="1"/>
    </xf>
    <xf numFmtId="0" fontId="16" fillId="0" borderId="8" xfId="3" applyFont="1" applyBorder="1" applyAlignment="1">
      <alignment horizontal="center" vertical="center"/>
    </xf>
    <xf numFmtId="0" fontId="2" fillId="0" borderId="8" xfId="3" applyBorder="1">
      <alignment vertical="center"/>
    </xf>
    <xf numFmtId="0" fontId="2" fillId="0" borderId="71" xfId="3" applyBorder="1">
      <alignment vertical="center"/>
    </xf>
    <xf numFmtId="0" fontId="2" fillId="0" borderId="70" xfId="3" applyBorder="1">
      <alignment vertical="center"/>
    </xf>
    <xf numFmtId="0" fontId="16" fillId="0" borderId="5" xfId="3" applyFont="1" applyBorder="1" applyAlignment="1">
      <alignment horizontal="center" vertical="center" wrapText="1"/>
    </xf>
    <xf numFmtId="0" fontId="12" fillId="0" borderId="8" xfId="3" applyFont="1" applyBorder="1" applyAlignment="1">
      <alignment horizontal="center" vertical="center"/>
    </xf>
    <xf numFmtId="0" fontId="2" fillId="0" borderId="14" xfId="3" applyBorder="1">
      <alignment vertical="center"/>
    </xf>
    <xf numFmtId="0" fontId="2" fillId="0" borderId="7" xfId="3" applyBorder="1">
      <alignment vertical="center"/>
    </xf>
    <xf numFmtId="0" fontId="2" fillId="0" borderId="93" xfId="3" applyBorder="1">
      <alignment vertical="center"/>
    </xf>
    <xf numFmtId="0" fontId="15" fillId="0" borderId="100" xfId="3" applyFont="1" applyBorder="1" applyAlignment="1">
      <alignment horizontal="center" vertical="center"/>
    </xf>
    <xf numFmtId="0" fontId="15" fillId="0" borderId="106" xfId="3" applyFont="1" applyBorder="1" applyAlignment="1">
      <alignment horizontal="center" vertical="center"/>
    </xf>
    <xf numFmtId="0" fontId="15" fillId="0" borderId="4" xfId="3" applyFont="1" applyBorder="1" applyAlignment="1">
      <alignment horizontal="center" vertical="center"/>
    </xf>
    <xf numFmtId="0" fontId="11" fillId="0" borderId="71" xfId="3" applyFont="1" applyBorder="1">
      <alignment vertical="center"/>
    </xf>
    <xf numFmtId="0" fontId="11" fillId="0" borderId="71" xfId="3" applyFont="1" applyBorder="1" applyAlignment="1">
      <alignment horizontal="center" vertical="center"/>
    </xf>
    <xf numFmtId="0" fontId="15" fillId="0" borderId="95" xfId="3" applyFont="1" applyBorder="1" applyAlignment="1">
      <alignment vertical="center" shrinkToFit="1"/>
    </xf>
    <xf numFmtId="0" fontId="15" fillId="0" borderId="96" xfId="3" applyFont="1" applyBorder="1" applyAlignment="1">
      <alignment vertical="center" shrinkToFit="1"/>
    </xf>
    <xf numFmtId="38" fontId="15" fillId="0" borderId="97" xfId="2" applyFont="1" applyBorder="1" applyAlignment="1">
      <alignment vertical="center" shrinkToFit="1"/>
    </xf>
    <xf numFmtId="0" fontId="15" fillId="0" borderId="99" xfId="3" applyFont="1" applyBorder="1" applyAlignment="1">
      <alignment vertical="center" shrinkToFit="1"/>
    </xf>
    <xf numFmtId="0" fontId="15" fillId="0" borderId="77" xfId="3" applyFont="1" applyBorder="1" applyAlignment="1">
      <alignment vertical="center" shrinkToFit="1"/>
    </xf>
    <xf numFmtId="0" fontId="15" fillId="0" borderId="103" xfId="3" applyFont="1" applyBorder="1" applyAlignment="1">
      <alignment vertical="center" shrinkToFit="1"/>
    </xf>
    <xf numFmtId="0" fontId="15" fillId="0" borderId="105" xfId="3" applyFont="1" applyBorder="1" applyAlignment="1">
      <alignment vertical="center" shrinkToFit="1"/>
    </xf>
    <xf numFmtId="0" fontId="15" fillId="0" borderId="83" xfId="3" applyFont="1" applyBorder="1" applyAlignment="1">
      <alignment vertical="center" shrinkToFit="1"/>
    </xf>
    <xf numFmtId="0" fontId="15" fillId="0" borderId="84" xfId="3" applyFont="1" applyBorder="1" applyAlignment="1">
      <alignment vertical="center" shrinkToFit="1"/>
    </xf>
    <xf numFmtId="38" fontId="15" fillId="0" borderId="104" xfId="2" applyFont="1" applyBorder="1" applyAlignment="1">
      <alignment vertical="center" shrinkToFit="1"/>
    </xf>
    <xf numFmtId="38" fontId="15" fillId="0" borderId="86" xfId="3" applyNumberFormat="1" applyFont="1" applyBorder="1" applyAlignment="1">
      <alignment vertical="center" shrinkToFit="1"/>
    </xf>
    <xf numFmtId="38" fontId="15" fillId="0" borderId="10" xfId="3" applyNumberFormat="1" applyFont="1" applyBorder="1" applyAlignment="1">
      <alignment vertical="center" shrinkToFit="1"/>
    </xf>
    <xf numFmtId="0" fontId="7" fillId="0" borderId="0" xfId="3" applyFont="1" applyAlignment="1">
      <alignment horizontal="right" vertical="center"/>
    </xf>
    <xf numFmtId="49" fontId="8" fillId="0" borderId="45" xfId="3" applyNumberFormat="1" applyFont="1" applyBorder="1" applyAlignment="1">
      <alignment horizontal="center" vertical="center"/>
    </xf>
    <xf numFmtId="49" fontId="8" fillId="0" borderId="44" xfId="3" applyNumberFormat="1" applyFont="1" applyBorder="1" applyAlignment="1">
      <alignment horizontal="center" vertical="center"/>
    </xf>
    <xf numFmtId="49" fontId="8" fillId="0" borderId="46" xfId="3" applyNumberFormat="1" applyFont="1" applyBorder="1" applyAlignment="1">
      <alignment horizontal="center" vertical="center"/>
    </xf>
    <xf numFmtId="49" fontId="8" fillId="0" borderId="56" xfId="3" applyNumberFormat="1" applyFont="1" applyBorder="1" applyAlignment="1">
      <alignment vertical="center" shrinkToFit="1"/>
    </xf>
    <xf numFmtId="49" fontId="8" fillId="0" borderId="55" xfId="3" applyNumberFormat="1" applyFont="1" applyBorder="1" applyAlignment="1">
      <alignment vertical="center" shrinkToFit="1"/>
    </xf>
    <xf numFmtId="49" fontId="8" fillId="0" borderId="57" xfId="3" applyNumberFormat="1" applyFont="1" applyBorder="1" applyAlignment="1">
      <alignment vertical="center" shrinkToFit="1"/>
    </xf>
    <xf numFmtId="49" fontId="8" fillId="0" borderId="64" xfId="3" applyNumberFormat="1" applyFont="1" applyBorder="1" applyAlignment="1">
      <alignment horizontal="center" vertical="center"/>
    </xf>
    <xf numFmtId="49" fontId="8" fillId="0" borderId="63" xfId="3" applyNumberFormat="1" applyFont="1" applyBorder="1" applyAlignment="1">
      <alignment horizontal="center" vertical="center"/>
    </xf>
    <xf numFmtId="49" fontId="8" fillId="0" borderId="65" xfId="3" applyNumberFormat="1" applyFont="1" applyBorder="1" applyAlignment="1">
      <alignment horizontal="center" vertical="center"/>
    </xf>
    <xf numFmtId="1" fontId="22" fillId="0" borderId="0" xfId="3" applyNumberFormat="1" applyFont="1">
      <alignment vertical="center"/>
    </xf>
    <xf numFmtId="0" fontId="0" fillId="0" borderId="13" xfId="0" applyBorder="1">
      <alignment vertical="center"/>
    </xf>
    <xf numFmtId="0" fontId="0" fillId="0" borderId="87" xfId="0" applyBorder="1">
      <alignment vertical="center"/>
    </xf>
    <xf numFmtId="0" fontId="0" fillId="0" borderId="94" xfId="0" applyBorder="1">
      <alignment vertical="center"/>
    </xf>
    <xf numFmtId="0" fontId="0" fillId="0" borderId="9" xfId="0" applyBorder="1">
      <alignment vertical="center"/>
    </xf>
    <xf numFmtId="0" fontId="0" fillId="0" borderId="0" xfId="0" applyAlignment="1">
      <alignment vertical="top"/>
    </xf>
    <xf numFmtId="0" fontId="0" fillId="0" borderId="2" xfId="0" applyBorder="1" applyAlignment="1">
      <alignment horizontal="center" vertical="center"/>
    </xf>
    <xf numFmtId="0" fontId="0" fillId="0" borderId="115" xfId="0" applyBorder="1" applyAlignment="1">
      <alignment horizontal="center" vertical="center"/>
    </xf>
    <xf numFmtId="0" fontId="0" fillId="0" borderId="117" xfId="0" applyBorder="1" applyAlignment="1">
      <alignment horizontal="center" vertical="center"/>
    </xf>
    <xf numFmtId="0" fontId="0" fillId="0" borderId="1" xfId="0" applyBorder="1" applyAlignment="1">
      <alignment horizontal="center" vertical="center"/>
    </xf>
    <xf numFmtId="0" fontId="2" fillId="2" borderId="15" xfId="1" quotePrefix="1" applyFill="1" applyBorder="1">
      <alignment vertical="center"/>
    </xf>
    <xf numFmtId="0" fontId="23" fillId="0" borderId="0" xfId="0" applyFont="1" applyAlignment="1">
      <alignment vertical="top" wrapText="1"/>
    </xf>
    <xf numFmtId="0" fontId="0" fillId="0" borderId="118" xfId="0" applyBorder="1">
      <alignment vertical="center"/>
    </xf>
    <xf numFmtId="0" fontId="0" fillId="0" borderId="118" xfId="0" applyBorder="1" applyAlignment="1">
      <alignment horizontal="center" vertical="center"/>
    </xf>
    <xf numFmtId="0" fontId="0" fillId="0" borderId="0" xfId="0" applyAlignment="1">
      <alignment horizontal="center" vertical="center"/>
    </xf>
    <xf numFmtId="0" fontId="25" fillId="0" borderId="0" xfId="3" applyFont="1">
      <alignment vertical="center"/>
    </xf>
    <xf numFmtId="0" fontId="11" fillId="0" borderId="16" xfId="3" applyFont="1" applyBorder="1" applyAlignment="1">
      <alignment horizontal="center" vertical="center"/>
    </xf>
    <xf numFmtId="0" fontId="2" fillId="0" borderId="1" xfId="1" applyBorder="1" applyAlignment="1">
      <alignment horizontal="center" vertical="center"/>
    </xf>
    <xf numFmtId="0" fontId="2" fillId="0" borderId="12" xfId="1" applyBorder="1" applyAlignment="1">
      <alignment horizontal="center" vertical="center"/>
    </xf>
    <xf numFmtId="0" fontId="2" fillId="0" borderId="15" xfId="1" applyBorder="1" applyAlignment="1">
      <alignment horizontal="center" vertical="center"/>
    </xf>
    <xf numFmtId="1" fontId="8" fillId="0" borderId="17" xfId="3" applyNumberFormat="1" applyFont="1" applyBorder="1" applyAlignment="1">
      <alignment horizontal="center" vertical="center"/>
    </xf>
    <xf numFmtId="1" fontId="20" fillId="0" borderId="51" xfId="3" applyNumberFormat="1" applyFont="1" applyBorder="1" applyAlignment="1">
      <alignment horizontal="center" shrinkToFit="1"/>
    </xf>
    <xf numFmtId="1" fontId="8" fillId="0" borderId="51" xfId="3" applyNumberFormat="1" applyFont="1" applyBorder="1" applyAlignment="1">
      <alignment horizontal="center" vertical="center" shrinkToFit="1"/>
    </xf>
    <xf numFmtId="1" fontId="8" fillId="0" borderId="30" xfId="3" applyNumberFormat="1" applyFont="1" applyBorder="1" applyAlignment="1">
      <alignment horizontal="center" vertical="center" shrinkToFit="1"/>
    </xf>
    <xf numFmtId="1" fontId="8" fillId="0" borderId="51" xfId="3" applyNumberFormat="1" applyFont="1" applyBorder="1" applyAlignment="1">
      <alignment horizontal="center" vertical="center"/>
    </xf>
    <xf numFmtId="1" fontId="8" fillId="0" borderId="81" xfId="3" applyNumberFormat="1" applyFont="1" applyBorder="1" applyAlignment="1">
      <alignment horizontal="center" vertical="center"/>
    </xf>
    <xf numFmtId="1" fontId="8" fillId="0" borderId="81" xfId="3" applyNumberFormat="1" applyFont="1" applyBorder="1" applyAlignment="1">
      <alignment horizontal="center" vertical="center" wrapText="1"/>
    </xf>
    <xf numFmtId="1" fontId="8" fillId="0" borderId="30" xfId="3" applyNumberFormat="1" applyFont="1" applyBorder="1" applyAlignment="1">
      <alignment horizontal="center" vertical="center"/>
    </xf>
    <xf numFmtId="49" fontId="8" fillId="0" borderId="53" xfId="3" applyNumberFormat="1" applyFont="1" applyBorder="1" applyAlignment="1">
      <alignment horizontal="center"/>
    </xf>
    <xf numFmtId="0" fontId="7" fillId="0" borderId="20" xfId="3" applyFont="1" applyBorder="1" applyAlignment="1">
      <alignment horizontal="center" vertical="center"/>
    </xf>
    <xf numFmtId="0" fontId="9" fillId="0" borderId="22" xfId="3" applyFont="1" applyBorder="1" applyAlignment="1">
      <alignment horizontal="center"/>
    </xf>
    <xf numFmtId="0" fontId="7" fillId="0" borderId="47" xfId="3" applyFont="1" applyBorder="1" applyAlignment="1">
      <alignment horizontal="center" vertical="center"/>
    </xf>
    <xf numFmtId="0" fontId="6" fillId="0" borderId="58" xfId="3" applyFont="1" applyBorder="1" applyAlignment="1">
      <alignment horizontal="center" vertical="center"/>
    </xf>
    <xf numFmtId="0" fontId="6" fillId="0" borderId="47" xfId="3" applyFont="1" applyBorder="1" applyAlignment="1">
      <alignment horizontal="center" vertical="center"/>
    </xf>
    <xf numFmtId="0" fontId="6" fillId="0" borderId="79" xfId="3" applyFont="1" applyBorder="1" applyAlignment="1">
      <alignment horizontal="center" vertical="center"/>
    </xf>
    <xf numFmtId="0" fontId="6" fillId="0" borderId="22" xfId="3" applyFont="1" applyBorder="1" applyAlignment="1">
      <alignment horizontal="center" vertical="center" shrinkToFit="1"/>
    </xf>
    <xf numFmtId="0" fontId="6" fillId="0" borderId="21" xfId="3" applyFont="1" applyBorder="1" applyAlignment="1">
      <alignment horizontal="center" vertical="center" shrinkToFit="1"/>
    </xf>
    <xf numFmtId="0" fontId="6" fillId="0" borderId="24" xfId="3" applyFont="1" applyBorder="1" applyAlignment="1">
      <alignment horizontal="center" vertical="center" shrinkToFit="1"/>
    </xf>
    <xf numFmtId="0" fontId="18" fillId="0" borderId="24" xfId="3" applyFont="1" applyBorder="1" applyAlignment="1">
      <alignment horizontal="center" vertical="center" shrinkToFit="1"/>
    </xf>
    <xf numFmtId="49" fontId="8" fillId="0" borderId="62" xfId="3" applyNumberFormat="1" applyFont="1" applyBorder="1" applyAlignment="1">
      <alignment horizontal="center" shrinkToFit="1"/>
    </xf>
    <xf numFmtId="49" fontId="8" fillId="0" borderId="21" xfId="3" applyNumberFormat="1" applyFont="1" applyBorder="1" applyAlignment="1">
      <alignment horizontal="center" shrinkToFit="1"/>
    </xf>
    <xf numFmtId="49" fontId="10" fillId="0" borderId="22" xfId="3" applyNumberFormat="1" applyFont="1" applyBorder="1" applyAlignment="1">
      <alignment horizontal="center" shrinkToFit="1"/>
    </xf>
    <xf numFmtId="49" fontId="8" fillId="0" borderId="24" xfId="3" applyNumberFormat="1" applyFont="1" applyBorder="1" applyAlignment="1">
      <alignment horizontal="center" shrinkToFit="1"/>
    </xf>
    <xf numFmtId="1" fontId="8" fillId="0" borderId="82" xfId="3" applyNumberFormat="1" applyFont="1" applyBorder="1" applyAlignment="1">
      <alignment horizontal="center" shrinkToFit="1"/>
    </xf>
    <xf numFmtId="49" fontId="8" fillId="0" borderId="25" xfId="3" applyNumberFormat="1" applyFont="1" applyBorder="1" applyAlignment="1">
      <alignment horizontal="center" shrinkToFit="1"/>
    </xf>
    <xf numFmtId="1" fontId="8" fillId="0" borderId="27" xfId="3" applyNumberFormat="1" applyFont="1" applyBorder="1" applyAlignment="1">
      <alignment vertical="center" shrinkToFit="1"/>
    </xf>
    <xf numFmtId="1" fontId="8" fillId="0" borderId="26" xfId="3" applyNumberFormat="1" applyFont="1" applyBorder="1" applyAlignment="1">
      <alignment vertical="center" shrinkToFit="1"/>
    </xf>
    <xf numFmtId="1" fontId="8" fillId="0" borderId="28" xfId="3" applyNumberFormat="1" applyFont="1" applyBorder="1" applyAlignment="1">
      <alignment vertical="center" shrinkToFit="1"/>
    </xf>
    <xf numFmtId="49" fontId="8" fillId="3" borderId="72" xfId="3" applyNumberFormat="1" applyFont="1" applyFill="1" applyBorder="1" applyAlignment="1" applyProtection="1">
      <alignment shrinkToFit="1"/>
      <protection locked="0"/>
    </xf>
    <xf numFmtId="49" fontId="6" fillId="3" borderId="73" xfId="3" applyNumberFormat="1" applyFont="1" applyFill="1" applyBorder="1" applyAlignment="1" applyProtection="1">
      <alignment horizontal="left"/>
      <protection locked="0"/>
    </xf>
    <xf numFmtId="49" fontId="6" fillId="3" borderId="72" xfId="3" applyNumberFormat="1" applyFont="1" applyFill="1" applyBorder="1" applyAlignment="1" applyProtection="1">
      <alignment horizontal="left"/>
      <protection locked="0"/>
    </xf>
    <xf numFmtId="49" fontId="8" fillId="3" borderId="43" xfId="3" applyNumberFormat="1" applyFont="1" applyFill="1" applyBorder="1" applyAlignment="1" applyProtection="1">
      <alignment shrinkToFit="1"/>
      <protection locked="0"/>
    </xf>
    <xf numFmtId="49" fontId="8" fillId="3" borderId="75" xfId="3" applyNumberFormat="1" applyFont="1" applyFill="1" applyBorder="1" applyAlignment="1" applyProtection="1">
      <alignment horizontal="center" shrinkToFit="1"/>
      <protection locked="0"/>
    </xf>
    <xf numFmtId="49" fontId="8" fillId="3" borderId="76" xfId="3" applyNumberFormat="1" applyFont="1" applyFill="1" applyBorder="1" applyAlignment="1" applyProtection="1">
      <alignment horizontal="center" shrinkToFit="1"/>
      <protection locked="0"/>
    </xf>
    <xf numFmtId="49" fontId="8" fillId="3" borderId="41" xfId="3" applyNumberFormat="1" applyFont="1" applyFill="1" applyBorder="1" applyAlignment="1" applyProtection="1">
      <alignment horizontal="center" shrinkToFit="1"/>
      <protection locked="0"/>
    </xf>
    <xf numFmtId="49" fontId="8" fillId="3" borderId="48" xfId="3" applyNumberFormat="1" applyFont="1" applyFill="1" applyBorder="1" applyAlignment="1" applyProtection="1">
      <alignment shrinkToFit="1"/>
      <protection locked="0"/>
    </xf>
    <xf numFmtId="49" fontId="6" fillId="3" borderId="59" xfId="3" applyNumberFormat="1" applyFont="1" applyFill="1" applyBorder="1" applyAlignment="1" applyProtection="1">
      <alignment horizontal="left"/>
      <protection locked="0"/>
    </xf>
    <xf numFmtId="49" fontId="6" fillId="3" borderId="48" xfId="3" applyNumberFormat="1" applyFont="1" applyFill="1" applyBorder="1" applyAlignment="1" applyProtection="1">
      <alignment horizontal="left"/>
      <protection locked="0"/>
    </xf>
    <xf numFmtId="49" fontId="8" fillId="3" borderId="32" xfId="3" applyNumberFormat="1" applyFont="1" applyFill="1" applyBorder="1" applyAlignment="1" applyProtection="1">
      <alignment shrinkToFit="1"/>
      <protection locked="0"/>
    </xf>
    <xf numFmtId="49" fontId="8" fillId="3" borderId="33" xfId="3" applyNumberFormat="1" applyFont="1" applyFill="1" applyBorder="1" applyAlignment="1" applyProtection="1">
      <alignment horizontal="center" shrinkToFit="1"/>
      <protection locked="0"/>
    </xf>
    <xf numFmtId="49" fontId="8" fillId="3" borderId="55" xfId="3" applyNumberFormat="1" applyFont="1" applyFill="1" applyBorder="1" applyAlignment="1" applyProtection="1">
      <alignment horizontal="center" shrinkToFit="1"/>
      <protection locked="0"/>
    </xf>
    <xf numFmtId="49" fontId="8" fillId="3" borderId="31" xfId="3" applyNumberFormat="1" applyFont="1" applyFill="1" applyBorder="1" applyAlignment="1" applyProtection="1">
      <alignment horizontal="center" shrinkToFit="1"/>
      <protection locked="0"/>
    </xf>
    <xf numFmtId="49" fontId="8" fillId="3" borderId="43" xfId="3" applyNumberFormat="1" applyFont="1" applyFill="1" applyBorder="1" applyAlignment="1" applyProtection="1">
      <alignment vertical="center" shrinkToFit="1"/>
      <protection locked="0"/>
    </xf>
    <xf numFmtId="49" fontId="8" fillId="3" borderId="32" xfId="3" applyNumberFormat="1" applyFont="1" applyFill="1" applyBorder="1" applyAlignment="1" applyProtection="1">
      <alignment vertical="center" shrinkToFit="1"/>
      <protection locked="0"/>
    </xf>
    <xf numFmtId="49" fontId="8" fillId="3" borderId="41" xfId="3" applyNumberFormat="1" applyFont="1" applyFill="1" applyBorder="1" applyAlignment="1" applyProtection="1">
      <alignment horizontal="center" vertical="center"/>
      <protection locked="0"/>
    </xf>
    <xf numFmtId="49" fontId="8" fillId="3" borderId="31" xfId="3" applyNumberFormat="1" applyFont="1" applyFill="1" applyBorder="1" applyAlignment="1" applyProtection="1">
      <alignment horizontal="center" vertical="center"/>
      <protection locked="0"/>
    </xf>
    <xf numFmtId="1" fontId="8" fillId="0" borderId="110" xfId="3" applyNumberFormat="1" applyFont="1" applyBorder="1" applyAlignment="1">
      <alignment horizontal="center" vertical="center"/>
    </xf>
    <xf numFmtId="1" fontId="8" fillId="0" borderId="110" xfId="3" applyNumberFormat="1" applyFont="1" applyBorder="1" applyAlignment="1">
      <alignment horizontal="center" vertical="center" wrapText="1"/>
    </xf>
    <xf numFmtId="1" fontId="8" fillId="0" borderId="111" xfId="3" applyNumberFormat="1" applyFont="1" applyBorder="1" applyAlignment="1">
      <alignment horizontal="center" vertical="center"/>
    </xf>
    <xf numFmtId="49" fontId="8" fillId="0" borderId="0" xfId="3" applyNumberFormat="1" applyFont="1" applyAlignment="1">
      <alignment horizontal="center" shrinkToFit="1"/>
    </xf>
    <xf numFmtId="1" fontId="8" fillId="0" borderId="112" xfId="3" applyNumberFormat="1" applyFont="1" applyBorder="1" applyAlignment="1">
      <alignment horizontal="center" vertical="center" shrinkToFit="1"/>
    </xf>
    <xf numFmtId="1" fontId="8" fillId="0" borderId="76" xfId="3" applyNumberFormat="1" applyFont="1" applyBorder="1" applyAlignment="1">
      <alignment horizontal="center" vertical="center" shrinkToFit="1"/>
    </xf>
    <xf numFmtId="49" fontId="8" fillId="0" borderId="75" xfId="3" applyNumberFormat="1" applyFont="1" applyBorder="1" applyAlignment="1" applyProtection="1">
      <alignment shrinkToFit="1"/>
      <protection locked="0"/>
    </xf>
    <xf numFmtId="1" fontId="8" fillId="0" borderId="29" xfId="3" applyNumberFormat="1" applyFont="1" applyBorder="1" applyAlignment="1">
      <alignment horizontal="center" vertical="center" shrinkToFit="1"/>
    </xf>
    <xf numFmtId="1" fontId="8" fillId="0" borderId="29" xfId="3" applyNumberFormat="1" applyFont="1" applyBorder="1" applyAlignment="1">
      <alignment vertical="center" shrinkToFit="1"/>
    </xf>
    <xf numFmtId="49" fontId="26" fillId="3" borderId="75" xfId="3" applyNumberFormat="1" applyFont="1" applyFill="1" applyBorder="1" applyAlignment="1" applyProtection="1">
      <alignment vertical="center" shrinkToFit="1"/>
      <protection locked="0"/>
    </xf>
    <xf numFmtId="49" fontId="26" fillId="3" borderId="33" xfId="3" applyNumberFormat="1" applyFont="1" applyFill="1" applyBorder="1" applyAlignment="1" applyProtection="1">
      <alignment vertical="center" shrinkToFit="1"/>
      <protection locked="0"/>
    </xf>
    <xf numFmtId="49" fontId="26" fillId="0" borderId="22" xfId="3" applyNumberFormat="1" applyFont="1" applyBorder="1" applyAlignment="1">
      <alignment horizontal="center" shrinkToFit="1"/>
    </xf>
    <xf numFmtId="0" fontId="0" fillId="0" borderId="120" xfId="0" applyBorder="1">
      <alignment vertical="center"/>
    </xf>
    <xf numFmtId="0" fontId="0" fillId="0" borderId="5" xfId="0" applyBorder="1" applyAlignment="1">
      <alignment horizontal="center" vertical="center"/>
    </xf>
    <xf numFmtId="0" fontId="0" fillId="0" borderId="80" xfId="0" applyBorder="1" applyAlignment="1">
      <alignment horizontal="center" vertical="center"/>
    </xf>
    <xf numFmtId="0" fontId="0" fillId="0" borderId="67" xfId="0" applyBorder="1" applyAlignment="1">
      <alignment horizontal="center" vertical="center"/>
    </xf>
    <xf numFmtId="0" fontId="0" fillId="0" borderId="40" xfId="0" applyBorder="1" applyAlignment="1">
      <alignment horizontal="center" vertical="center"/>
    </xf>
    <xf numFmtId="38" fontId="15" fillId="0" borderId="98" xfId="4" applyFont="1" applyBorder="1" applyAlignment="1">
      <alignment vertical="center" shrinkToFit="1"/>
    </xf>
    <xf numFmtId="38" fontId="15" fillId="0" borderId="78" xfId="4" applyFont="1" applyBorder="1" applyAlignment="1">
      <alignment vertical="center" shrinkToFit="1"/>
    </xf>
    <xf numFmtId="38" fontId="15" fillId="0" borderId="85" xfId="4" applyFont="1" applyBorder="1" applyAlignment="1">
      <alignment vertical="center" shrinkToFit="1"/>
    </xf>
    <xf numFmtId="0" fontId="0" fillId="0" borderId="70" xfId="0" applyBorder="1">
      <alignment vertical="center"/>
    </xf>
    <xf numFmtId="0" fontId="0" fillId="0" borderId="0" xfId="0" applyAlignment="1">
      <alignment horizontal="right" vertical="center"/>
    </xf>
    <xf numFmtId="0" fontId="16" fillId="0" borderId="90" xfId="3" applyFont="1" applyBorder="1" applyAlignment="1">
      <alignment horizontal="center" vertical="center" wrapText="1"/>
    </xf>
    <xf numFmtId="0" fontId="16" fillId="0" borderId="91" xfId="3" applyFont="1" applyBorder="1" applyAlignment="1">
      <alignment horizontal="center" vertical="center" wrapText="1"/>
    </xf>
    <xf numFmtId="49" fontId="6" fillId="0" borderId="20" xfId="3" applyNumberFormat="1" applyFont="1" applyBorder="1" applyAlignment="1">
      <alignment horizontal="center" shrinkToFit="1"/>
    </xf>
    <xf numFmtId="49" fontId="10" fillId="0" borderId="125" xfId="3" applyNumberFormat="1" applyFont="1" applyBorder="1" applyAlignment="1">
      <alignment horizontal="center" shrinkToFit="1"/>
    </xf>
    <xf numFmtId="49" fontId="26" fillId="0" borderId="75" xfId="3" applyNumberFormat="1" applyFont="1" applyBorder="1" applyAlignment="1" applyProtection="1">
      <alignment shrinkToFit="1"/>
      <protection locked="0"/>
    </xf>
    <xf numFmtId="1" fontId="8" fillId="0" borderId="113" xfId="3" applyNumberFormat="1" applyFont="1" applyBorder="1" applyAlignment="1">
      <alignment horizontal="center" vertical="center" shrinkToFit="1"/>
    </xf>
    <xf numFmtId="0" fontId="31" fillId="0" borderId="111" xfId="3" applyFont="1" applyBorder="1" applyAlignment="1">
      <alignment horizontal="center" vertical="center"/>
    </xf>
    <xf numFmtId="0" fontId="28" fillId="0" borderId="0" xfId="3" applyFont="1" applyAlignment="1">
      <alignment horizontal="right" vertical="center"/>
    </xf>
    <xf numFmtId="0" fontId="0" fillId="0" borderId="110" xfId="0" applyBorder="1" applyAlignment="1">
      <alignment horizontal="center" vertical="center"/>
    </xf>
    <xf numFmtId="0" fontId="5" fillId="3" borderId="5" xfId="3" applyFont="1" applyFill="1" applyBorder="1">
      <alignment vertical="center"/>
    </xf>
    <xf numFmtId="0" fontId="5" fillId="3" borderId="9" xfId="3" applyFont="1" applyFill="1" applyBorder="1">
      <alignment vertical="center"/>
    </xf>
    <xf numFmtId="0" fontId="0" fillId="3" borderId="5" xfId="0" applyFill="1" applyBorder="1">
      <alignment vertical="center"/>
    </xf>
    <xf numFmtId="0" fontId="31" fillId="3" borderId="9" xfId="3" applyFont="1" applyFill="1" applyBorder="1" applyAlignment="1">
      <alignment vertical="top"/>
    </xf>
    <xf numFmtId="49" fontId="8" fillId="3" borderId="49" xfId="3" applyNumberFormat="1" applyFont="1" applyFill="1" applyBorder="1" applyAlignment="1" applyProtection="1">
      <alignment shrinkToFit="1"/>
      <protection locked="0"/>
    </xf>
    <xf numFmtId="49" fontId="6" fillId="3" borderId="60" xfId="3" applyNumberFormat="1" applyFont="1" applyFill="1" applyBorder="1" applyAlignment="1" applyProtection="1">
      <alignment horizontal="left"/>
      <protection locked="0"/>
    </xf>
    <xf numFmtId="49" fontId="6" fillId="3" borderId="49" xfId="3" applyNumberFormat="1" applyFont="1" applyFill="1" applyBorder="1" applyAlignment="1" applyProtection="1">
      <alignment horizontal="left"/>
      <protection locked="0"/>
    </xf>
    <xf numFmtId="49" fontId="8" fillId="3" borderId="35" xfId="3" applyNumberFormat="1" applyFont="1" applyFill="1" applyBorder="1" applyAlignment="1" applyProtection="1">
      <alignment shrinkToFit="1"/>
      <protection locked="0"/>
    </xf>
    <xf numFmtId="49" fontId="8" fillId="3" borderId="36" xfId="3" applyNumberFormat="1" applyFont="1" applyFill="1" applyBorder="1" applyAlignment="1" applyProtection="1">
      <alignment horizontal="center" shrinkToFit="1"/>
      <protection locked="0"/>
    </xf>
    <xf numFmtId="49" fontId="8" fillId="3" borderId="56" xfId="3" applyNumberFormat="1" applyFont="1" applyFill="1" applyBorder="1" applyAlignment="1" applyProtection="1">
      <alignment horizontal="center" shrinkToFit="1"/>
      <protection locked="0"/>
    </xf>
    <xf numFmtId="49" fontId="8" fillId="3" borderId="34" xfId="3" applyNumberFormat="1" applyFont="1" applyFill="1" applyBorder="1" applyAlignment="1" applyProtection="1">
      <alignment horizontal="center" shrinkToFit="1"/>
      <protection locked="0"/>
    </xf>
    <xf numFmtId="49" fontId="8" fillId="3" borderId="50" xfId="3" applyNumberFormat="1" applyFont="1" applyFill="1" applyBorder="1" applyAlignment="1" applyProtection="1">
      <alignment shrinkToFit="1"/>
      <protection locked="0"/>
    </xf>
    <xf numFmtId="49" fontId="6" fillId="3" borderId="61" xfId="3" applyNumberFormat="1" applyFont="1" applyFill="1" applyBorder="1" applyAlignment="1" applyProtection="1">
      <alignment horizontal="left"/>
      <protection locked="0"/>
    </xf>
    <xf numFmtId="49" fontId="6" fillId="3" borderId="50" xfId="3" applyNumberFormat="1" applyFont="1" applyFill="1" applyBorder="1" applyAlignment="1" applyProtection="1">
      <alignment horizontal="left"/>
      <protection locked="0"/>
    </xf>
    <xf numFmtId="49" fontId="8" fillId="3" borderId="38" xfId="3" applyNumberFormat="1" applyFont="1" applyFill="1" applyBorder="1" applyAlignment="1" applyProtection="1">
      <alignment shrinkToFit="1"/>
      <protection locked="0"/>
    </xf>
    <xf numFmtId="49" fontId="8" fillId="3" borderId="39" xfId="3" applyNumberFormat="1" applyFont="1" applyFill="1" applyBorder="1" applyAlignment="1" applyProtection="1">
      <alignment horizontal="center" shrinkToFit="1"/>
      <protection locked="0"/>
    </xf>
    <xf numFmtId="49" fontId="8" fillId="3" borderId="57" xfId="3" applyNumberFormat="1" applyFont="1" applyFill="1" applyBorder="1" applyAlignment="1" applyProtection="1">
      <alignment horizontal="center" shrinkToFit="1"/>
      <protection locked="0"/>
    </xf>
    <xf numFmtId="49" fontId="8" fillId="3" borderId="37" xfId="3" applyNumberFormat="1" applyFont="1" applyFill="1" applyBorder="1" applyAlignment="1" applyProtection="1">
      <alignment horizontal="center" shrinkToFit="1"/>
      <protection locked="0"/>
    </xf>
    <xf numFmtId="49" fontId="8" fillId="3" borderId="35" xfId="3" applyNumberFormat="1" applyFont="1" applyFill="1" applyBorder="1" applyAlignment="1" applyProtection="1">
      <alignment vertical="center" shrinkToFit="1"/>
      <protection locked="0"/>
    </xf>
    <xf numFmtId="49" fontId="26" fillId="3" borderId="36" xfId="3" applyNumberFormat="1" applyFont="1" applyFill="1" applyBorder="1" applyAlignment="1" applyProtection="1">
      <alignment vertical="center" shrinkToFit="1"/>
      <protection locked="0"/>
    </xf>
    <xf numFmtId="49" fontId="8" fillId="3" borderId="38" xfId="3" applyNumberFormat="1" applyFont="1" applyFill="1" applyBorder="1" applyAlignment="1" applyProtection="1">
      <alignment vertical="center" shrinkToFit="1"/>
      <protection locked="0"/>
    </xf>
    <xf numFmtId="49" fontId="26" fillId="3" borderId="39" xfId="3" applyNumberFormat="1" applyFont="1" applyFill="1" applyBorder="1" applyAlignment="1" applyProtection="1">
      <alignment vertical="center" shrinkToFit="1"/>
      <protection locked="0"/>
    </xf>
    <xf numFmtId="49" fontId="8" fillId="3" borderId="34" xfId="3" applyNumberFormat="1" applyFont="1" applyFill="1" applyBorder="1" applyAlignment="1" applyProtection="1">
      <alignment horizontal="center" vertical="center"/>
      <protection locked="0"/>
    </xf>
    <xf numFmtId="49" fontId="8" fillId="3" borderId="37" xfId="3" applyNumberFormat="1" applyFont="1" applyFill="1" applyBorder="1" applyAlignment="1" applyProtection="1">
      <alignment horizontal="center" vertical="center"/>
      <protection locked="0"/>
    </xf>
    <xf numFmtId="49" fontId="8" fillId="0" borderId="76" xfId="3" applyNumberFormat="1" applyFont="1" applyBorder="1" applyAlignment="1">
      <alignment vertical="center" shrinkToFit="1"/>
    </xf>
    <xf numFmtId="49" fontId="26" fillId="3" borderId="75" xfId="3" applyNumberFormat="1" applyFont="1" applyFill="1" applyBorder="1" applyAlignment="1" applyProtection="1">
      <alignment shrinkToFit="1"/>
      <protection locked="0"/>
    </xf>
    <xf numFmtId="49" fontId="26" fillId="3" borderId="39" xfId="3" applyNumberFormat="1" applyFont="1" applyFill="1" applyBorder="1" applyAlignment="1" applyProtection="1">
      <alignment shrinkToFit="1"/>
      <protection locked="0"/>
    </xf>
    <xf numFmtId="49" fontId="8" fillId="0" borderId="43" xfId="3" applyNumberFormat="1" applyFont="1" applyBorder="1" applyAlignment="1">
      <alignment vertical="center" shrinkToFit="1"/>
    </xf>
    <xf numFmtId="1" fontId="6" fillId="0" borderId="41" xfId="3" applyNumberFormat="1" applyFont="1" applyBorder="1" applyAlignment="1">
      <alignment horizontal="center" vertical="center" shrinkToFit="1"/>
    </xf>
    <xf numFmtId="49" fontId="8" fillId="0" borderId="72" xfId="3" applyNumberFormat="1" applyFont="1" applyBorder="1" applyAlignment="1">
      <alignment shrinkToFit="1"/>
    </xf>
    <xf numFmtId="49" fontId="6" fillId="0" borderId="73" xfId="3" applyNumberFormat="1" applyFont="1" applyBorder="1" applyAlignment="1">
      <alignment horizontal="left"/>
    </xf>
    <xf numFmtId="49" fontId="6" fillId="0" borderId="72" xfId="3" applyNumberFormat="1" applyFont="1" applyBorder="1" applyAlignment="1">
      <alignment horizontal="left"/>
    </xf>
    <xf numFmtId="49" fontId="8" fillId="0" borderId="43" xfId="3" applyNumberFormat="1" applyFont="1" applyBorder="1" applyAlignment="1">
      <alignment shrinkToFit="1"/>
    </xf>
    <xf numFmtId="49" fontId="8" fillId="0" borderId="75" xfId="3" applyNumberFormat="1" applyFont="1" applyBorder="1" applyAlignment="1">
      <alignment horizontal="center" shrinkToFit="1"/>
    </xf>
    <xf numFmtId="49" fontId="8" fillId="0" borderId="76" xfId="3" applyNumberFormat="1" applyFont="1" applyBorder="1" applyAlignment="1">
      <alignment horizontal="center" shrinkToFit="1"/>
    </xf>
    <xf numFmtId="49" fontId="8" fillId="0" borderId="41" xfId="3" applyNumberFormat="1" applyFont="1" applyBorder="1" applyAlignment="1">
      <alignment horizontal="center" shrinkToFit="1"/>
    </xf>
    <xf numFmtId="49" fontId="8" fillId="0" borderId="42" xfId="3" applyNumberFormat="1" applyFont="1" applyBorder="1" applyAlignment="1">
      <alignment horizontal="center" vertical="center"/>
    </xf>
    <xf numFmtId="49" fontId="26" fillId="0" borderId="75" xfId="3" applyNumberFormat="1" applyFont="1" applyBorder="1" applyAlignment="1">
      <alignment vertical="center" shrinkToFit="1"/>
    </xf>
    <xf numFmtId="49" fontId="8" fillId="0" borderId="75" xfId="3" applyNumberFormat="1" applyFont="1" applyBorder="1" applyAlignment="1">
      <alignment vertical="center" shrinkToFit="1"/>
    </xf>
    <xf numFmtId="49" fontId="8" fillId="0" borderId="41" xfId="3" applyNumberFormat="1" applyFont="1" applyBorder="1" applyAlignment="1">
      <alignment horizontal="center" vertical="center"/>
    </xf>
    <xf numFmtId="49" fontId="8" fillId="0" borderId="0" xfId="3" applyNumberFormat="1" applyFont="1" applyAlignment="1">
      <alignment horizontal="center" vertical="center"/>
    </xf>
    <xf numFmtId="49" fontId="10" fillId="0" borderId="75" xfId="3" applyNumberFormat="1" applyFont="1" applyBorder="1" applyAlignment="1">
      <alignment vertical="center" shrinkToFit="1"/>
    </xf>
    <xf numFmtId="0" fontId="33" fillId="0" borderId="0" xfId="3" applyFont="1">
      <alignment vertical="center"/>
    </xf>
    <xf numFmtId="0" fontId="12" fillId="0" borderId="0" xfId="3" applyFont="1" applyAlignment="1">
      <alignment horizontal="center" vertical="center"/>
    </xf>
    <xf numFmtId="0" fontId="21" fillId="0" borderId="0" xfId="3" applyFont="1" applyAlignment="1">
      <alignment vertical="center" wrapText="1"/>
    </xf>
    <xf numFmtId="0" fontId="0" fillId="0" borderId="110" xfId="0" applyBorder="1">
      <alignment vertical="center"/>
    </xf>
    <xf numFmtId="0" fontId="13" fillId="0" borderId="0" xfId="3" applyFont="1">
      <alignment vertical="center"/>
    </xf>
    <xf numFmtId="0" fontId="16" fillId="0" borderId="0" xfId="3" applyFont="1" applyAlignment="1">
      <alignment horizontal="right" vertical="center"/>
    </xf>
    <xf numFmtId="0" fontId="13" fillId="0" borderId="0" xfId="3" applyFont="1" applyAlignment="1">
      <alignment horizontal="center" vertical="center"/>
    </xf>
    <xf numFmtId="1" fontId="34" fillId="0" borderId="41" xfId="3" applyNumberFormat="1" applyFont="1" applyBorder="1" applyAlignment="1">
      <alignment horizontal="center" vertical="center" shrinkToFit="1"/>
    </xf>
    <xf numFmtId="0" fontId="2" fillId="0" borderId="114" xfId="3" applyBorder="1">
      <alignment vertical="center"/>
    </xf>
    <xf numFmtId="0" fontId="2" fillId="0" borderId="119" xfId="3" applyBorder="1">
      <alignment vertical="center"/>
    </xf>
    <xf numFmtId="0" fontId="13" fillId="0" borderId="121" xfId="3" applyFont="1" applyBorder="1" applyProtection="1">
      <alignment vertical="center"/>
      <protection locked="0"/>
    </xf>
    <xf numFmtId="0" fontId="13" fillId="0" borderId="122" xfId="3" applyFont="1" applyBorder="1" applyProtection="1">
      <alignment vertical="center"/>
      <protection locked="0"/>
    </xf>
    <xf numFmtId="0" fontId="2" fillId="0" borderId="82" xfId="3" applyBorder="1">
      <alignment vertical="center"/>
    </xf>
    <xf numFmtId="0" fontId="16" fillId="0" borderId="23" xfId="3" applyFont="1" applyBorder="1" applyAlignment="1">
      <alignment horizontal="right" vertical="center"/>
    </xf>
    <xf numFmtId="0" fontId="0" fillId="0" borderId="111" xfId="0" applyBorder="1">
      <alignment vertical="center"/>
    </xf>
    <xf numFmtId="0" fontId="32" fillId="0" borderId="118" xfId="0" applyFont="1" applyBorder="1">
      <alignment vertical="center"/>
    </xf>
    <xf numFmtId="49" fontId="24" fillId="0" borderId="118" xfId="0" applyNumberFormat="1" applyFont="1" applyBorder="1">
      <alignment vertical="center"/>
    </xf>
    <xf numFmtId="0" fontId="32" fillId="0" borderId="112" xfId="0" applyFont="1" applyBorder="1">
      <alignment vertical="center"/>
    </xf>
    <xf numFmtId="0" fontId="32" fillId="0" borderId="113" xfId="0" applyFont="1" applyBorder="1">
      <alignment vertical="center"/>
    </xf>
    <xf numFmtId="49" fontId="8" fillId="0" borderId="17" xfId="3" applyNumberFormat="1" applyFont="1" applyBorder="1" applyAlignment="1" applyProtection="1">
      <alignment horizontal="center" shrinkToFit="1"/>
      <protection locked="0"/>
    </xf>
    <xf numFmtId="0" fontId="35" fillId="0" borderId="118" xfId="0" applyFont="1" applyBorder="1" applyAlignment="1">
      <alignment horizontal="center" vertical="center"/>
    </xf>
    <xf numFmtId="49" fontId="34" fillId="3" borderId="41" xfId="3" applyNumberFormat="1" applyFont="1" applyFill="1" applyBorder="1" applyAlignment="1" applyProtection="1">
      <alignment horizontal="center" vertical="center"/>
      <protection locked="0"/>
    </xf>
    <xf numFmtId="49" fontId="34" fillId="3" borderId="31" xfId="3" applyNumberFormat="1" applyFont="1" applyFill="1" applyBorder="1" applyAlignment="1" applyProtection="1">
      <alignment horizontal="center" vertical="center"/>
      <protection locked="0"/>
    </xf>
    <xf numFmtId="49" fontId="34" fillId="3" borderId="34" xfId="3" applyNumberFormat="1" applyFont="1" applyFill="1" applyBorder="1" applyAlignment="1" applyProtection="1">
      <alignment horizontal="center" vertical="center"/>
      <protection locked="0"/>
    </xf>
    <xf numFmtId="49" fontId="34" fillId="3" borderId="37" xfId="3" applyNumberFormat="1" applyFont="1" applyFill="1" applyBorder="1" applyAlignment="1" applyProtection="1">
      <alignment horizontal="center" vertical="center"/>
      <protection locked="0"/>
    </xf>
    <xf numFmtId="49" fontId="8" fillId="3" borderId="76" xfId="3" applyNumberFormat="1" applyFont="1" applyFill="1" applyBorder="1" applyAlignment="1" applyProtection="1">
      <alignment horizontal="center" vertical="center" shrinkToFit="1"/>
      <protection locked="0"/>
    </xf>
    <xf numFmtId="49" fontId="0" fillId="0" borderId="74" xfId="0" applyNumberFormat="1" applyBorder="1">
      <alignment vertical="center"/>
    </xf>
    <xf numFmtId="49" fontId="8" fillId="3" borderId="57" xfId="3" applyNumberFormat="1" applyFont="1" applyFill="1" applyBorder="1" applyAlignment="1" applyProtection="1">
      <alignment horizontal="center" vertical="center" shrinkToFit="1"/>
      <protection locked="0"/>
    </xf>
    <xf numFmtId="49" fontId="0" fillId="0" borderId="65" xfId="0" applyNumberFormat="1" applyBorder="1">
      <alignment vertical="center"/>
    </xf>
    <xf numFmtId="49" fontId="8" fillId="3" borderId="112" xfId="3" applyNumberFormat="1" applyFont="1" applyFill="1" applyBorder="1" applyAlignment="1" applyProtection="1">
      <alignment horizontal="center" vertical="center" shrinkToFit="1"/>
      <protection locked="0"/>
    </xf>
    <xf numFmtId="49" fontId="8" fillId="3" borderId="113" xfId="3" applyNumberFormat="1" applyFont="1" applyFill="1" applyBorder="1" applyAlignment="1" applyProtection="1">
      <alignment horizontal="center" vertical="center" shrinkToFit="1"/>
      <protection locked="0"/>
    </xf>
    <xf numFmtId="0" fontId="2" fillId="0" borderId="5" xfId="3" applyBorder="1">
      <alignment vertical="center"/>
    </xf>
    <xf numFmtId="0" fontId="2" fillId="0" borderId="9" xfId="3" applyBorder="1">
      <alignment vertical="center"/>
    </xf>
    <xf numFmtId="0" fontId="2" fillId="2" borderId="3" xfId="1" applyFill="1" applyBorder="1">
      <alignment vertical="center"/>
    </xf>
    <xf numFmtId="0" fontId="21" fillId="0" borderId="8" xfId="3" applyFont="1" applyBorder="1">
      <alignment vertical="center"/>
    </xf>
    <xf numFmtId="0" fontId="0" fillId="3" borderId="9" xfId="0" applyFill="1" applyBorder="1">
      <alignment vertical="center"/>
    </xf>
    <xf numFmtId="0" fontId="19" fillId="0" borderId="0" xfId="0" applyFont="1">
      <alignment vertical="center"/>
    </xf>
    <xf numFmtId="0" fontId="16" fillId="0" borderId="88" xfId="3" applyFont="1" applyBorder="1" applyAlignment="1">
      <alignment horizontal="center" vertical="center" wrapText="1" shrinkToFit="1"/>
    </xf>
    <xf numFmtId="0" fontId="16" fillId="0" borderId="89" xfId="3" applyFont="1" applyBorder="1" applyAlignment="1">
      <alignment horizontal="center" vertical="center" wrapText="1"/>
    </xf>
    <xf numFmtId="0" fontId="16" fillId="0" borderId="92" xfId="3" applyFont="1" applyBorder="1" applyAlignment="1">
      <alignment horizontal="center" vertical="center" shrinkToFit="1"/>
    </xf>
    <xf numFmtId="0" fontId="0" fillId="0" borderId="67" xfId="0" applyBorder="1">
      <alignment vertical="center"/>
    </xf>
    <xf numFmtId="0" fontId="2" fillId="2" borderId="0" xfId="1" quotePrefix="1" applyFill="1">
      <alignment vertical="center"/>
    </xf>
    <xf numFmtId="0" fontId="0" fillId="0" borderId="132" xfId="0" applyBorder="1">
      <alignment vertical="center"/>
    </xf>
    <xf numFmtId="49" fontId="8" fillId="0" borderId="74" xfId="3" applyNumberFormat="1" applyFont="1" applyBorder="1" applyAlignment="1">
      <alignment horizontal="center" vertical="center"/>
    </xf>
    <xf numFmtId="0" fontId="0" fillId="0" borderId="75" xfId="0" applyBorder="1">
      <alignment vertical="center"/>
    </xf>
    <xf numFmtId="0" fontId="19" fillId="0" borderId="0" xfId="0" applyFont="1" applyAlignment="1">
      <alignment vertical="center" wrapText="1"/>
    </xf>
    <xf numFmtId="0" fontId="19" fillId="0" borderId="0" xfId="0" applyFont="1" applyAlignment="1">
      <alignment horizontal="right" vertical="center"/>
    </xf>
    <xf numFmtId="0" fontId="0" fillId="0" borderId="16" xfId="0" applyBorder="1" applyAlignment="1">
      <alignment horizontal="center" vertical="center"/>
    </xf>
    <xf numFmtId="176" fontId="35" fillId="0" borderId="40" xfId="0" applyNumberFormat="1" applyFont="1" applyBorder="1" applyAlignment="1">
      <alignment horizontal="center" vertical="center"/>
    </xf>
    <xf numFmtId="49" fontId="8" fillId="0" borderId="22" xfId="3" applyNumberFormat="1" applyFont="1" applyBorder="1" applyAlignment="1" applyProtection="1">
      <alignment shrinkToFit="1"/>
      <protection locked="0"/>
    </xf>
    <xf numFmtId="0" fontId="0" fillId="0" borderId="23" xfId="0" applyBorder="1">
      <alignment vertical="center"/>
    </xf>
    <xf numFmtId="0" fontId="0" fillId="0" borderId="20" xfId="0" applyBorder="1">
      <alignment vertical="center"/>
    </xf>
    <xf numFmtId="0" fontId="43" fillId="0" borderId="133" xfId="0" applyFont="1" applyBorder="1" applyAlignment="1">
      <alignment horizontal="center" vertical="center"/>
    </xf>
    <xf numFmtId="0" fontId="42" fillId="0" borderId="131" xfId="0" applyFont="1" applyBorder="1" applyAlignment="1">
      <alignment horizontal="center" vertical="center" wrapText="1"/>
    </xf>
    <xf numFmtId="0" fontId="0" fillId="0" borderId="110" xfId="0" applyBorder="1" applyAlignment="1">
      <alignment horizontal="right" vertical="center"/>
    </xf>
    <xf numFmtId="0" fontId="0" fillId="0" borderId="130" xfId="0" applyBorder="1" applyAlignment="1">
      <alignment horizontal="right" vertical="center"/>
    </xf>
    <xf numFmtId="0" fontId="35" fillId="0" borderId="118" xfId="0" applyFont="1" applyBorder="1">
      <alignment vertical="center"/>
    </xf>
    <xf numFmtId="0" fontId="12" fillId="0" borderId="108" xfId="3" applyFont="1" applyBorder="1" applyAlignment="1">
      <alignment horizontal="center" vertical="center"/>
    </xf>
    <xf numFmtId="0" fontId="7" fillId="0" borderId="82" xfId="3" applyFont="1" applyBorder="1" applyAlignment="1">
      <alignment horizontal="center" vertical="center" shrinkToFit="1"/>
    </xf>
    <xf numFmtId="0" fontId="2" fillId="4" borderId="0" xfId="3" applyFill="1" applyAlignment="1">
      <alignment vertical="center" shrinkToFit="1"/>
    </xf>
    <xf numFmtId="0" fontId="2" fillId="4" borderId="0" xfId="3" applyFill="1">
      <alignment vertical="center"/>
    </xf>
    <xf numFmtId="0" fontId="2" fillId="4" borderId="0" xfId="3" applyFill="1" applyAlignment="1">
      <alignment horizontal="right" vertical="center"/>
    </xf>
    <xf numFmtId="0" fontId="2" fillId="4" borderId="10" xfId="3" applyFill="1" applyBorder="1" applyAlignment="1" applyProtection="1">
      <alignment vertical="center" shrinkToFit="1"/>
      <protection locked="0"/>
    </xf>
    <xf numFmtId="0" fontId="0" fillId="4" borderId="0" xfId="0" applyFill="1">
      <alignment vertical="center"/>
    </xf>
    <xf numFmtId="0" fontId="2" fillId="4" borderId="10" xfId="3" applyFill="1" applyBorder="1" applyProtection="1">
      <alignment vertical="center"/>
      <protection locked="0"/>
    </xf>
    <xf numFmtId="0" fontId="40" fillId="4" borderId="0" xfId="0" applyFont="1" applyFill="1">
      <alignment vertical="center"/>
    </xf>
    <xf numFmtId="0" fontId="16" fillId="6" borderId="92" xfId="3" applyFont="1" applyFill="1" applyBorder="1" applyAlignment="1">
      <alignment horizontal="center" vertical="center" wrapText="1" shrinkToFit="1"/>
    </xf>
    <xf numFmtId="0" fontId="16" fillId="6" borderId="89" xfId="3" applyFont="1" applyFill="1" applyBorder="1" applyAlignment="1">
      <alignment horizontal="center" vertical="center" wrapText="1"/>
    </xf>
    <xf numFmtId="0" fontId="16" fillId="6" borderId="90" xfId="3" applyFont="1" applyFill="1" applyBorder="1" applyAlignment="1">
      <alignment horizontal="center" vertical="center" wrapText="1"/>
    </xf>
    <xf numFmtId="0" fontId="16" fillId="6" borderId="88" xfId="3" applyFont="1" applyFill="1" applyBorder="1" applyAlignment="1">
      <alignment horizontal="center" vertical="center" wrapText="1" shrinkToFit="1"/>
    </xf>
    <xf numFmtId="0" fontId="16" fillId="6" borderId="89" xfId="3" applyFont="1" applyFill="1" applyBorder="1" applyAlignment="1">
      <alignment horizontal="center" vertical="center" wrapText="1" shrinkToFit="1"/>
    </xf>
    <xf numFmtId="0" fontId="16" fillId="6" borderId="91" xfId="3" applyFont="1" applyFill="1" applyBorder="1" applyAlignment="1">
      <alignment horizontal="center" vertical="center" wrapText="1"/>
    </xf>
    <xf numFmtId="0" fontId="15" fillId="6" borderId="95" xfId="3" applyFont="1" applyFill="1" applyBorder="1" applyAlignment="1">
      <alignment vertical="center" shrinkToFit="1"/>
    </xf>
    <xf numFmtId="0" fontId="15" fillId="6" borderId="96" xfId="3" applyFont="1" applyFill="1" applyBorder="1" applyAlignment="1">
      <alignment vertical="center" shrinkToFit="1"/>
    </xf>
    <xf numFmtId="38" fontId="15" fillId="6" borderId="97" xfId="2" applyFont="1" applyFill="1" applyBorder="1" applyAlignment="1">
      <alignment vertical="center" shrinkToFit="1"/>
    </xf>
    <xf numFmtId="38" fontId="15" fillId="6" borderId="98" xfId="4" applyFont="1" applyFill="1" applyBorder="1" applyAlignment="1">
      <alignment vertical="center" shrinkToFit="1"/>
    </xf>
    <xf numFmtId="0" fontId="15" fillId="6" borderId="77" xfId="3" applyFont="1" applyFill="1" applyBorder="1" applyAlignment="1">
      <alignment vertical="center" shrinkToFit="1"/>
    </xf>
    <xf numFmtId="0" fontId="15" fillId="6" borderId="103" xfId="3" applyFont="1" applyFill="1" applyBorder="1" applyAlignment="1">
      <alignment vertical="center" shrinkToFit="1"/>
    </xf>
    <xf numFmtId="38" fontId="15" fillId="6" borderId="104" xfId="2" applyFont="1" applyFill="1" applyBorder="1" applyAlignment="1">
      <alignment vertical="center" shrinkToFit="1"/>
    </xf>
    <xf numFmtId="38" fontId="15" fillId="6" borderId="78" xfId="4" applyFont="1" applyFill="1" applyBorder="1" applyAlignment="1">
      <alignment vertical="center" shrinkToFit="1"/>
    </xf>
    <xf numFmtId="0" fontId="15" fillId="6" borderId="83" xfId="3" applyFont="1" applyFill="1" applyBorder="1" applyAlignment="1">
      <alignment vertical="center" shrinkToFit="1"/>
    </xf>
    <xf numFmtId="0" fontId="15" fillId="6" borderId="84" xfId="3" applyFont="1" applyFill="1" applyBorder="1" applyAlignment="1">
      <alignment vertical="center" shrinkToFit="1"/>
    </xf>
    <xf numFmtId="38" fontId="15" fillId="6" borderId="86" xfId="3" applyNumberFormat="1" applyFont="1" applyFill="1" applyBorder="1" applyAlignment="1">
      <alignment vertical="center" shrinkToFit="1"/>
    </xf>
    <xf numFmtId="38" fontId="15" fillId="6" borderId="85" xfId="4" applyFont="1" applyFill="1" applyBorder="1" applyAlignment="1">
      <alignment vertical="center" shrinkToFit="1"/>
    </xf>
    <xf numFmtId="0" fontId="0" fillId="6" borderId="71" xfId="0" applyFill="1" applyBorder="1">
      <alignment vertical="center"/>
    </xf>
    <xf numFmtId="0" fontId="0" fillId="6" borderId="70" xfId="0" applyFill="1" applyBorder="1">
      <alignment vertical="center"/>
    </xf>
    <xf numFmtId="0" fontId="43" fillId="6" borderId="133" xfId="0" applyFont="1" applyFill="1" applyBorder="1" applyAlignment="1">
      <alignment horizontal="center" vertical="center"/>
    </xf>
    <xf numFmtId="0" fontId="42" fillId="6" borderId="131" xfId="0" applyFont="1" applyFill="1" applyBorder="1" applyAlignment="1">
      <alignment horizontal="center" vertical="center" wrapText="1"/>
    </xf>
    <xf numFmtId="0" fontId="0" fillId="6" borderId="20" xfId="0" applyFill="1" applyBorder="1">
      <alignment vertical="center"/>
    </xf>
    <xf numFmtId="0" fontId="0" fillId="6" borderId="23" xfId="0" applyFill="1" applyBorder="1">
      <alignment vertical="center"/>
    </xf>
    <xf numFmtId="0" fontId="45" fillId="0" borderId="0" xfId="0" applyFont="1">
      <alignment vertical="center"/>
    </xf>
    <xf numFmtId="0" fontId="0" fillId="2" borderId="126" xfId="0" applyFill="1" applyBorder="1">
      <alignment vertical="center"/>
    </xf>
    <xf numFmtId="0" fontId="40" fillId="2" borderId="124" xfId="0" applyFont="1" applyFill="1" applyBorder="1">
      <alignment vertical="center"/>
    </xf>
    <xf numFmtId="0" fontId="0" fillId="2" borderId="124" xfId="0" applyFill="1" applyBorder="1">
      <alignment vertical="center"/>
    </xf>
    <xf numFmtId="0" fontId="0" fillId="2" borderId="127" xfId="0" applyFill="1" applyBorder="1">
      <alignment vertical="center"/>
    </xf>
    <xf numFmtId="0" fontId="0" fillId="2" borderId="128" xfId="0" applyFill="1" applyBorder="1">
      <alignment vertical="center"/>
    </xf>
    <xf numFmtId="0" fontId="40" fillId="2" borderId="116" xfId="0" applyFont="1" applyFill="1" applyBorder="1">
      <alignment vertical="center"/>
    </xf>
    <xf numFmtId="0" fontId="0" fillId="2" borderId="116" xfId="0" applyFill="1" applyBorder="1">
      <alignment vertical="center"/>
    </xf>
    <xf numFmtId="0" fontId="0" fillId="2" borderId="129" xfId="0" applyFill="1" applyBorder="1">
      <alignment vertical="center"/>
    </xf>
    <xf numFmtId="0" fontId="32" fillId="0" borderId="0" xfId="0" applyFont="1">
      <alignment vertical="center"/>
    </xf>
    <xf numFmtId="0" fontId="46" fillId="0" borderId="0" xfId="0" applyFont="1">
      <alignment vertical="center"/>
    </xf>
    <xf numFmtId="0" fontId="46" fillId="0" borderId="54" xfId="0" applyFont="1" applyBorder="1">
      <alignment vertical="center"/>
    </xf>
    <xf numFmtId="0" fontId="46" fillId="0" borderId="53" xfId="0" applyFont="1" applyBorder="1">
      <alignment vertical="center"/>
    </xf>
    <xf numFmtId="0" fontId="46" fillId="0" borderId="19" xfId="0" applyFont="1" applyBorder="1">
      <alignment vertical="center"/>
    </xf>
    <xf numFmtId="0" fontId="46" fillId="0" borderId="134" xfId="0" applyFont="1" applyBorder="1">
      <alignment vertical="center"/>
    </xf>
    <xf numFmtId="0" fontId="46" fillId="0" borderId="8" xfId="0" applyFont="1" applyBorder="1">
      <alignment vertical="center"/>
    </xf>
    <xf numFmtId="0" fontId="46" fillId="0" borderId="108" xfId="0" applyFont="1" applyBorder="1">
      <alignment vertical="center"/>
    </xf>
    <xf numFmtId="0" fontId="46" fillId="0" borderId="136" xfId="0" applyFont="1" applyBorder="1">
      <alignment vertical="center"/>
    </xf>
    <xf numFmtId="0" fontId="46" fillId="0" borderId="102" xfId="0" applyFont="1" applyBorder="1">
      <alignment vertical="center"/>
    </xf>
    <xf numFmtId="0" fontId="46" fillId="0" borderId="109" xfId="0" applyFont="1" applyBorder="1">
      <alignment vertical="center"/>
    </xf>
    <xf numFmtId="0" fontId="46" fillId="0" borderId="0" xfId="0" applyFont="1" applyAlignment="1">
      <alignment vertical="center" wrapText="1"/>
    </xf>
    <xf numFmtId="0" fontId="49" fillId="0" borderId="0" xfId="0" applyFont="1">
      <alignment vertical="center"/>
    </xf>
    <xf numFmtId="0" fontId="50" fillId="0" borderId="0" xfId="0" applyFont="1">
      <alignment vertical="center"/>
    </xf>
    <xf numFmtId="0" fontId="49" fillId="0" borderId="0" xfId="0" applyFont="1" applyAlignment="1">
      <alignment horizontal="right" vertical="center"/>
    </xf>
    <xf numFmtId="0" fontId="49" fillId="0" borderId="0" xfId="0" applyFont="1" applyAlignment="1">
      <alignment vertical="center" wrapText="1"/>
    </xf>
    <xf numFmtId="0" fontId="49" fillId="0" borderId="1" xfId="0" applyFont="1" applyBorder="1">
      <alignment vertical="center"/>
    </xf>
    <xf numFmtId="0" fontId="49" fillId="0" borderId="5" xfId="0" applyFont="1" applyBorder="1">
      <alignment vertical="center"/>
    </xf>
    <xf numFmtId="0" fontId="49" fillId="0" borderId="8" xfId="0" applyFont="1" applyBorder="1">
      <alignment vertical="center"/>
    </xf>
    <xf numFmtId="0" fontId="49" fillId="0" borderId="9" xfId="0" applyFont="1" applyBorder="1">
      <alignment vertical="center"/>
    </xf>
    <xf numFmtId="0" fontId="49" fillId="0" borderId="9" xfId="0" applyFont="1" applyBorder="1" applyAlignment="1">
      <alignment horizontal="right" vertical="center"/>
    </xf>
    <xf numFmtId="0" fontId="49" fillId="0" borderId="8" xfId="0" applyFont="1" applyBorder="1" applyAlignment="1">
      <alignment horizontal="right" vertical="center"/>
    </xf>
    <xf numFmtId="0" fontId="51" fillId="0" borderId="1" xfId="0" applyFont="1" applyBorder="1">
      <alignment vertical="center"/>
    </xf>
    <xf numFmtId="0" fontId="52" fillId="0" borderId="5" xfId="0" applyFont="1" applyBorder="1">
      <alignment vertical="center"/>
    </xf>
    <xf numFmtId="0" fontId="52" fillId="0" borderId="9" xfId="0" applyFont="1" applyBorder="1">
      <alignment vertical="center"/>
    </xf>
    <xf numFmtId="0" fontId="49" fillId="0" borderId="0" xfId="0" applyFont="1" applyAlignment="1">
      <alignment vertical="center" wrapText="1"/>
    </xf>
    <xf numFmtId="0" fontId="49" fillId="0" borderId="0" xfId="0" applyFont="1" applyAlignment="1">
      <alignment horizontal="left" vertical="center" wrapText="1"/>
    </xf>
    <xf numFmtId="0" fontId="49" fillId="0" borderId="1" xfId="0" applyFont="1" applyBorder="1" applyAlignment="1">
      <alignment horizontal="center" vertical="center"/>
    </xf>
    <xf numFmtId="0" fontId="49" fillId="0" borderId="5" xfId="0" applyFont="1" applyBorder="1" applyAlignment="1">
      <alignment horizontal="center" vertical="center"/>
    </xf>
    <xf numFmtId="0" fontId="49" fillId="0" borderId="8" xfId="0" applyFont="1" applyBorder="1" applyAlignment="1">
      <alignment horizontal="center" vertical="center"/>
    </xf>
    <xf numFmtId="0" fontId="49" fillId="0" borderId="9" xfId="0" applyFont="1" applyBorder="1" applyAlignment="1">
      <alignment horizontal="center" vertical="center"/>
    </xf>
    <xf numFmtId="0" fontId="52" fillId="0" borderId="5" xfId="0" applyFont="1" applyBorder="1" applyAlignment="1">
      <alignment horizontal="center" vertical="center"/>
    </xf>
    <xf numFmtId="0" fontId="52" fillId="0" borderId="9" xfId="0" applyFont="1" applyBorder="1" applyAlignment="1">
      <alignment horizontal="center" vertical="center"/>
    </xf>
    <xf numFmtId="0" fontId="46" fillId="0" borderId="0" xfId="0" applyFont="1" applyAlignment="1">
      <alignment horizontal="left" vertical="center" wrapText="1"/>
    </xf>
    <xf numFmtId="0" fontId="0" fillId="0" borderId="0" xfId="0" applyAlignment="1">
      <alignment horizontal="right" vertical="center"/>
    </xf>
    <xf numFmtId="0" fontId="45" fillId="0" borderId="0" xfId="0" applyFont="1" applyAlignment="1">
      <alignment horizontal="center" vertical="center"/>
    </xf>
    <xf numFmtId="0" fontId="40" fillId="2" borderId="118" xfId="0" applyFont="1" applyFill="1" applyBorder="1" applyAlignment="1">
      <alignment horizontal="center" vertical="center"/>
    </xf>
    <xf numFmtId="0" fontId="48" fillId="5" borderId="118" xfId="0" applyFont="1" applyFill="1" applyBorder="1" applyAlignment="1">
      <alignment horizontal="left" vertical="center" wrapText="1"/>
    </xf>
    <xf numFmtId="0" fontId="14" fillId="0" borderId="71" xfId="3" quotePrefix="1" applyFont="1" applyBorder="1" applyAlignment="1">
      <alignment horizontal="center" vertical="center" shrinkToFit="1"/>
    </xf>
    <xf numFmtId="0" fontId="13" fillId="0" borderId="71" xfId="3" quotePrefix="1" applyFont="1" applyBorder="1" applyAlignment="1">
      <alignment horizontal="center" vertical="center" shrinkToFit="1"/>
    </xf>
    <xf numFmtId="0" fontId="13" fillId="0" borderId="71" xfId="3" applyFont="1" applyBorder="1" applyAlignment="1">
      <alignment horizontal="center" vertical="center" shrinkToFit="1"/>
    </xf>
    <xf numFmtId="0" fontId="13" fillId="0" borderId="70" xfId="3" applyFont="1" applyBorder="1" applyAlignment="1">
      <alignment horizontal="center" vertical="center" shrinkToFit="1"/>
    </xf>
    <xf numFmtId="0" fontId="14" fillId="0" borderId="67" xfId="3" quotePrefix="1" applyFont="1" applyBorder="1" applyAlignment="1">
      <alignment horizontal="center" vertical="center" shrinkToFit="1"/>
    </xf>
    <xf numFmtId="0" fontId="14" fillId="0" borderId="70" xfId="3" quotePrefix="1" applyFont="1" applyBorder="1" applyAlignment="1">
      <alignment horizontal="center" vertical="center" shrinkToFit="1"/>
    </xf>
    <xf numFmtId="0" fontId="2" fillId="0" borderId="121" xfId="3" applyBorder="1" applyAlignment="1">
      <alignment horizontal="center" vertical="center" wrapText="1"/>
    </xf>
    <xf numFmtId="0" fontId="2" fillId="0" borderId="7" xfId="3" applyBorder="1" applyAlignment="1">
      <alignment horizontal="center" vertical="center"/>
    </xf>
    <xf numFmtId="0" fontId="2" fillId="0" borderId="135" xfId="3" applyBorder="1" applyAlignment="1">
      <alignment horizontal="center" vertical="center"/>
    </xf>
    <xf numFmtId="0" fontId="2" fillId="0" borderId="11" xfId="3" applyBorder="1" applyAlignment="1">
      <alignment horizontal="center" vertical="center"/>
    </xf>
    <xf numFmtId="0" fontId="2" fillId="0" borderId="134" xfId="3" applyBorder="1" applyAlignment="1">
      <alignment horizontal="center" vertical="center"/>
    </xf>
    <xf numFmtId="0" fontId="2" fillId="0" borderId="9" xfId="3" applyBorder="1" applyAlignment="1">
      <alignment horizontal="center" vertical="center"/>
    </xf>
    <xf numFmtId="0" fontId="16" fillId="0" borderId="134" xfId="3" applyFont="1" applyBorder="1" applyAlignment="1">
      <alignment horizontal="center" vertical="center"/>
    </xf>
    <xf numFmtId="0" fontId="16" fillId="0" borderId="9" xfId="3" applyFont="1" applyBorder="1" applyAlignment="1">
      <alignment horizontal="center" vertical="center"/>
    </xf>
    <xf numFmtId="0" fontId="2" fillId="0" borderId="134" xfId="3" applyBorder="1" applyAlignment="1">
      <alignment horizontal="center" vertical="center" wrapText="1"/>
    </xf>
    <xf numFmtId="0" fontId="2" fillId="0" borderId="8" xfId="3" applyBorder="1" applyAlignment="1">
      <alignment horizontal="center" vertical="center"/>
    </xf>
    <xf numFmtId="0" fontId="13" fillId="3" borderId="81" xfId="3" applyFont="1" applyFill="1" applyBorder="1" applyProtection="1">
      <alignment vertical="center"/>
      <protection locked="0"/>
    </xf>
    <xf numFmtId="0" fontId="13" fillId="3" borderId="30" xfId="3" applyFont="1" applyFill="1" applyBorder="1" applyProtection="1">
      <alignment vertical="center"/>
      <protection locked="0"/>
    </xf>
    <xf numFmtId="0" fontId="13" fillId="3" borderId="4" xfId="3" applyFont="1" applyFill="1" applyBorder="1" applyProtection="1">
      <alignment vertical="center"/>
      <protection locked="0"/>
    </xf>
    <xf numFmtId="0" fontId="13" fillId="3" borderId="10" xfId="3" applyFont="1" applyFill="1" applyBorder="1" applyProtection="1">
      <alignment vertical="center"/>
      <protection locked="0"/>
    </xf>
    <xf numFmtId="0" fontId="21" fillId="0" borderId="5" xfId="3" applyFont="1" applyBorder="1" applyAlignment="1">
      <alignment horizontal="center" vertical="center" wrapText="1"/>
    </xf>
    <xf numFmtId="0" fontId="21" fillId="0" borderId="8" xfId="3" applyFont="1" applyBorder="1" applyAlignment="1">
      <alignment horizontal="center" vertical="center" wrapText="1"/>
    </xf>
    <xf numFmtId="0" fontId="21" fillId="0" borderId="9" xfId="3" applyFont="1" applyBorder="1" applyAlignment="1">
      <alignment horizontal="center" vertical="center" wrapText="1"/>
    </xf>
    <xf numFmtId="49" fontId="37" fillId="0" borderId="5" xfId="3" applyNumberFormat="1" applyFont="1" applyBorder="1" applyAlignment="1">
      <alignment horizontal="right" vertical="center" wrapText="1" shrinkToFit="1"/>
    </xf>
    <xf numFmtId="49" fontId="37" fillId="0" borderId="8" xfId="3" applyNumberFormat="1" applyFont="1" applyBorder="1" applyAlignment="1">
      <alignment horizontal="right" vertical="center" wrapText="1" shrinkToFit="1"/>
    </xf>
    <xf numFmtId="49" fontId="37" fillId="0" borderId="9" xfId="3" applyNumberFormat="1" applyFont="1" applyBorder="1" applyAlignment="1">
      <alignment horizontal="right" vertical="center" wrapText="1" shrinkToFit="1"/>
    </xf>
    <xf numFmtId="49" fontId="13" fillId="3" borderId="5" xfId="3" applyNumberFormat="1" applyFont="1" applyFill="1" applyBorder="1" applyAlignment="1" applyProtection="1">
      <alignment vertical="center" shrinkToFit="1"/>
      <protection locked="0"/>
    </xf>
    <xf numFmtId="49" fontId="13" fillId="3" borderId="8" xfId="3" applyNumberFormat="1" applyFont="1" applyFill="1" applyBorder="1" applyAlignment="1" applyProtection="1">
      <alignment vertical="center" shrinkToFit="1"/>
      <protection locked="0"/>
    </xf>
    <xf numFmtId="49" fontId="13" fillId="3" borderId="9" xfId="3" applyNumberFormat="1" applyFont="1" applyFill="1" applyBorder="1" applyAlignment="1" applyProtection="1">
      <alignment vertical="center" shrinkToFit="1"/>
      <protection locked="0"/>
    </xf>
    <xf numFmtId="49" fontId="7" fillId="3" borderId="5" xfId="3" applyNumberFormat="1" applyFont="1" applyFill="1" applyBorder="1" applyAlignment="1" applyProtection="1">
      <alignment vertical="center" shrinkToFit="1"/>
      <protection locked="0"/>
    </xf>
    <xf numFmtId="49" fontId="7" fillId="3" borderId="8" xfId="3" applyNumberFormat="1" applyFont="1" applyFill="1" applyBorder="1" applyAlignment="1" applyProtection="1">
      <alignment vertical="center" shrinkToFit="1"/>
      <protection locked="0"/>
    </xf>
    <xf numFmtId="49" fontId="7" fillId="3" borderId="9" xfId="3" applyNumberFormat="1" applyFont="1" applyFill="1" applyBorder="1" applyAlignment="1" applyProtection="1">
      <alignment vertical="center" shrinkToFit="1"/>
      <protection locked="0"/>
    </xf>
    <xf numFmtId="49" fontId="13" fillId="3" borderId="106" xfId="3" applyNumberFormat="1" applyFont="1" applyFill="1" applyBorder="1" applyAlignment="1" applyProtection="1">
      <alignment vertical="center" shrinkToFit="1"/>
      <protection locked="0"/>
    </xf>
    <xf numFmtId="49" fontId="13" fillId="3" borderId="102" xfId="3" applyNumberFormat="1" applyFont="1" applyFill="1" applyBorder="1" applyAlignment="1" applyProtection="1">
      <alignment vertical="center" shrinkToFit="1"/>
      <protection locked="0"/>
    </xf>
    <xf numFmtId="49" fontId="13" fillId="3" borderId="101" xfId="3" applyNumberFormat="1" applyFont="1" applyFill="1" applyBorder="1" applyAlignment="1" applyProtection="1">
      <alignment vertical="center" shrinkToFit="1"/>
      <protection locked="0"/>
    </xf>
    <xf numFmtId="0" fontId="21" fillId="0" borderId="106" xfId="3" applyFont="1" applyBorder="1" applyAlignment="1">
      <alignment vertical="center" wrapText="1"/>
    </xf>
    <xf numFmtId="0" fontId="21" fillId="0" borderId="102" xfId="3" applyFont="1" applyBorder="1" applyAlignment="1">
      <alignment vertical="center" wrapText="1"/>
    </xf>
    <xf numFmtId="0" fontId="21" fillId="0" borderId="109" xfId="3" applyFont="1" applyBorder="1" applyAlignment="1">
      <alignment vertical="center" wrapText="1"/>
    </xf>
    <xf numFmtId="0" fontId="13" fillId="3" borderId="5" xfId="3" applyFont="1" applyFill="1" applyBorder="1" applyProtection="1">
      <alignment vertical="center"/>
      <protection locked="0"/>
    </xf>
    <xf numFmtId="0" fontId="13" fillId="3" borderId="8" xfId="3" applyFont="1" applyFill="1" applyBorder="1" applyProtection="1">
      <alignment vertical="center"/>
      <protection locked="0"/>
    </xf>
    <xf numFmtId="0" fontId="13" fillId="3" borderId="108" xfId="3" applyFont="1" applyFill="1" applyBorder="1" applyProtection="1">
      <alignment vertical="center"/>
      <protection locked="0"/>
    </xf>
    <xf numFmtId="0" fontId="13" fillId="3" borderId="18" xfId="3" applyFont="1" applyFill="1" applyBorder="1" applyAlignment="1" applyProtection="1">
      <alignment horizontal="center" vertical="center"/>
      <protection locked="0"/>
    </xf>
    <xf numFmtId="0" fontId="13" fillId="3" borderId="19" xfId="3" applyFont="1" applyFill="1" applyBorder="1" applyAlignment="1" applyProtection="1">
      <alignment horizontal="center" vertical="center"/>
      <protection locked="0"/>
    </xf>
    <xf numFmtId="0" fontId="2" fillId="0" borderId="5" xfId="3" applyBorder="1" applyAlignment="1">
      <alignment horizontal="center" vertical="center"/>
    </xf>
    <xf numFmtId="0" fontId="2" fillId="6" borderId="5" xfId="3" applyFill="1" applyBorder="1" applyAlignment="1">
      <alignment horizontal="center" vertical="center"/>
    </xf>
    <xf numFmtId="0" fontId="2" fillId="6" borderId="8" xfId="3" applyFill="1" applyBorder="1" applyAlignment="1">
      <alignment horizontal="center" vertical="center"/>
    </xf>
    <xf numFmtId="0" fontId="2" fillId="6" borderId="9" xfId="3" applyFill="1" applyBorder="1" applyAlignment="1">
      <alignment horizontal="center" vertical="center"/>
    </xf>
    <xf numFmtId="0" fontId="2" fillId="0" borderId="81" xfId="3" applyBorder="1" applyAlignment="1">
      <alignment horizontal="center" vertical="center" wrapText="1"/>
    </xf>
    <xf numFmtId="0" fontId="2" fillId="0" borderId="107" xfId="3" applyBorder="1" applyAlignment="1">
      <alignment horizontal="center" vertical="center" wrapText="1"/>
    </xf>
    <xf numFmtId="0" fontId="2" fillId="0" borderId="4" xfId="3" applyBorder="1" applyAlignment="1">
      <alignment horizontal="center" vertical="center" wrapText="1"/>
    </xf>
    <xf numFmtId="0" fontId="2" fillId="0" borderId="11" xfId="3" applyBorder="1" applyAlignment="1">
      <alignment horizontal="center" vertical="center" wrapText="1"/>
    </xf>
    <xf numFmtId="0" fontId="2" fillId="0" borderId="136" xfId="3" applyBorder="1" applyAlignment="1">
      <alignment horizontal="center" vertical="center" wrapText="1"/>
    </xf>
    <xf numFmtId="0" fontId="2" fillId="0" borderId="101" xfId="3" applyBorder="1" applyAlignment="1">
      <alignment horizontal="center" vertical="center"/>
    </xf>
    <xf numFmtId="0" fontId="2" fillId="0" borderId="18" xfId="3" applyBorder="1" applyAlignment="1">
      <alignment horizontal="center" vertical="center"/>
    </xf>
    <xf numFmtId="0" fontId="2" fillId="0" borderId="53" xfId="3" applyBorder="1" applyAlignment="1">
      <alignment horizontal="center" vertical="center"/>
    </xf>
    <xf numFmtId="0" fontId="2" fillId="0" borderId="66" xfId="3" applyBorder="1" applyAlignment="1">
      <alignment horizontal="center" vertical="center"/>
    </xf>
    <xf numFmtId="0" fontId="11" fillId="0" borderId="67" xfId="3" applyFont="1" applyBorder="1" applyAlignment="1">
      <alignment horizontal="center" vertical="center"/>
    </xf>
    <xf numFmtId="0" fontId="11" fillId="0" borderId="71" xfId="3" applyFont="1" applyBorder="1" applyAlignment="1">
      <alignment horizontal="center" vertical="center"/>
    </xf>
    <xf numFmtId="0" fontId="11" fillId="0" borderId="69" xfId="3" applyFont="1" applyBorder="1" applyAlignment="1">
      <alignment horizontal="center" vertical="center"/>
    </xf>
    <xf numFmtId="0" fontId="9" fillId="0" borderId="93" xfId="3" applyFont="1" applyBorder="1" applyAlignment="1">
      <alignment horizontal="center" vertical="center"/>
    </xf>
    <xf numFmtId="0" fontId="9" fillId="0" borderId="87" xfId="3" applyFont="1" applyBorder="1" applyAlignment="1">
      <alignment horizontal="center" vertical="center"/>
    </xf>
    <xf numFmtId="38" fontId="15" fillId="0" borderId="100" xfId="3" applyNumberFormat="1" applyFont="1" applyBorder="1" applyAlignment="1">
      <alignment vertical="center" shrinkToFit="1"/>
    </xf>
    <xf numFmtId="0" fontId="15" fillId="0" borderId="94" xfId="3" applyFont="1" applyBorder="1" applyAlignment="1">
      <alignment vertical="center" shrinkToFit="1"/>
    </xf>
    <xf numFmtId="0" fontId="16" fillId="0" borderId="82" xfId="3" applyFont="1" applyBorder="1" applyAlignment="1">
      <alignment horizontal="center" vertical="center" shrinkToFit="1"/>
    </xf>
    <xf numFmtId="0" fontId="16" fillId="0" borderId="23" xfId="3" applyFont="1" applyBorder="1" applyAlignment="1">
      <alignment horizontal="center" vertical="center" shrinkToFit="1"/>
    </xf>
    <xf numFmtId="0" fontId="13" fillId="3" borderId="81" xfId="3" applyFont="1" applyFill="1" applyBorder="1">
      <alignment vertical="center"/>
    </xf>
    <xf numFmtId="0" fontId="13" fillId="3" borderId="30" xfId="3" applyFont="1" applyFill="1" applyBorder="1">
      <alignment vertical="center"/>
    </xf>
    <xf numFmtId="0" fontId="13" fillId="3" borderId="4" xfId="3" applyFont="1" applyFill="1" applyBorder="1">
      <alignment vertical="center"/>
    </xf>
    <xf numFmtId="0" fontId="13" fillId="3" borderId="10" xfId="3" applyFont="1" applyFill="1" applyBorder="1">
      <alignment vertical="center"/>
    </xf>
    <xf numFmtId="49" fontId="7" fillId="3" borderId="5" xfId="3" applyNumberFormat="1" applyFont="1" applyFill="1" applyBorder="1" applyAlignment="1">
      <alignment vertical="center" shrinkToFit="1"/>
    </xf>
    <xf numFmtId="49" fontId="7" fillId="3" borderId="8" xfId="3" applyNumberFormat="1" applyFont="1" applyFill="1" applyBorder="1" applyAlignment="1">
      <alignment vertical="center" shrinkToFit="1"/>
    </xf>
    <xf numFmtId="49" fontId="7" fillId="3" borderId="9" xfId="3" applyNumberFormat="1" applyFont="1" applyFill="1" applyBorder="1" applyAlignment="1">
      <alignment vertical="center" shrinkToFit="1"/>
    </xf>
    <xf numFmtId="49" fontId="36" fillId="0" borderId="5" xfId="3" applyNumberFormat="1" applyFont="1" applyBorder="1" applyAlignment="1">
      <alignment horizontal="right" vertical="center" wrapText="1" shrinkToFit="1"/>
    </xf>
    <xf numFmtId="49" fontId="36" fillId="0" borderId="8" xfId="3" applyNumberFormat="1" applyFont="1" applyBorder="1" applyAlignment="1">
      <alignment horizontal="right" vertical="center" shrinkToFit="1"/>
    </xf>
    <xf numFmtId="49" fontId="36" fillId="0" borderId="9" xfId="3" applyNumberFormat="1" applyFont="1" applyBorder="1" applyAlignment="1">
      <alignment horizontal="right" vertical="center" shrinkToFit="1"/>
    </xf>
    <xf numFmtId="0" fontId="2" fillId="0" borderId="5" xfId="3" applyBorder="1" applyAlignment="1">
      <alignment horizontal="center" vertical="center" shrinkToFit="1"/>
    </xf>
    <xf numFmtId="0" fontId="2" fillId="0" borderId="9" xfId="3" applyBorder="1" applyAlignment="1">
      <alignment horizontal="center" vertical="center" shrinkToFit="1"/>
    </xf>
    <xf numFmtId="38" fontId="30" fillId="0" borderId="68" xfId="3" applyNumberFormat="1" applyFont="1" applyBorder="1">
      <alignment vertical="center"/>
    </xf>
    <xf numFmtId="38" fontId="30" fillId="0" borderId="71" xfId="3" applyNumberFormat="1" applyFont="1" applyBorder="1">
      <alignment vertical="center"/>
    </xf>
    <xf numFmtId="38" fontId="30" fillId="0" borderId="70" xfId="3" applyNumberFormat="1" applyFont="1" applyBorder="1">
      <alignment vertical="center"/>
    </xf>
    <xf numFmtId="0" fontId="13" fillId="3" borderId="5" xfId="3" applyFont="1" applyFill="1" applyBorder="1" applyAlignment="1">
      <alignment horizontal="center" vertical="center"/>
    </xf>
    <xf numFmtId="0" fontId="13" fillId="3" borderId="108" xfId="3" applyFont="1" applyFill="1" applyBorder="1" applyAlignment="1">
      <alignment horizontal="center" vertical="center"/>
    </xf>
    <xf numFmtId="0" fontId="36" fillId="0" borderId="5" xfId="3" applyFont="1" applyBorder="1" applyAlignment="1">
      <alignment horizontal="center" vertical="center" wrapText="1"/>
    </xf>
    <xf numFmtId="0" fontId="36" fillId="0" borderId="8" xfId="3" applyFont="1" applyBorder="1" applyAlignment="1">
      <alignment horizontal="center" vertical="center" wrapText="1"/>
    </xf>
    <xf numFmtId="0" fontId="36" fillId="0" borderId="9" xfId="3" applyFont="1" applyBorder="1" applyAlignment="1">
      <alignment horizontal="center" vertical="center" wrapText="1"/>
    </xf>
    <xf numFmtId="0" fontId="13" fillId="3" borderId="5" xfId="3" applyFont="1" applyFill="1" applyBorder="1" applyAlignment="1">
      <alignment horizontal="center" vertical="center" shrinkToFit="1"/>
    </xf>
    <xf numFmtId="0" fontId="13" fillId="3" borderId="8" xfId="3" applyFont="1" applyFill="1" applyBorder="1" applyAlignment="1">
      <alignment horizontal="center" vertical="center" shrinkToFit="1"/>
    </xf>
    <xf numFmtId="0" fontId="13" fillId="3" borderId="108" xfId="3" applyFont="1" applyFill="1" applyBorder="1" applyAlignment="1">
      <alignment horizontal="center" vertical="center" shrinkToFit="1"/>
    </xf>
    <xf numFmtId="49" fontId="13" fillId="3" borderId="5" xfId="3" applyNumberFormat="1" applyFont="1" applyFill="1" applyBorder="1" applyAlignment="1">
      <alignment vertical="center" shrinkToFit="1"/>
    </xf>
    <xf numFmtId="49" fontId="13" fillId="3" borderId="8" xfId="3" applyNumberFormat="1" applyFont="1" applyFill="1" applyBorder="1" applyAlignment="1">
      <alignment vertical="center" shrinkToFit="1"/>
    </xf>
    <xf numFmtId="49" fontId="13" fillId="3" borderId="9" xfId="3" applyNumberFormat="1" applyFont="1" applyFill="1" applyBorder="1" applyAlignment="1">
      <alignment vertical="center" shrinkToFit="1"/>
    </xf>
    <xf numFmtId="49" fontId="13" fillId="3" borderId="106" xfId="3" applyNumberFormat="1" applyFont="1" applyFill="1" applyBorder="1" applyAlignment="1">
      <alignment vertical="center" shrinkToFit="1"/>
    </xf>
    <xf numFmtId="49" fontId="13" fillId="3" borderId="102" xfId="3" applyNumberFormat="1" applyFont="1" applyFill="1" applyBorder="1" applyAlignment="1">
      <alignment vertical="center" shrinkToFit="1"/>
    </xf>
    <xf numFmtId="49" fontId="13" fillId="3" borderId="101" xfId="3" applyNumberFormat="1" applyFont="1" applyFill="1" applyBorder="1" applyAlignment="1">
      <alignment vertical="center" shrinkToFit="1"/>
    </xf>
    <xf numFmtId="0" fontId="36" fillId="0" borderId="106" xfId="3" applyFont="1" applyBorder="1" applyAlignment="1">
      <alignment vertical="center" wrapText="1"/>
    </xf>
    <xf numFmtId="0" fontId="36" fillId="0" borderId="102" xfId="3" applyFont="1" applyBorder="1" applyAlignment="1">
      <alignment vertical="center" wrapText="1"/>
    </xf>
    <xf numFmtId="0" fontId="36" fillId="0" borderId="109" xfId="3" applyFont="1" applyBorder="1" applyAlignment="1">
      <alignment vertical="center" wrapText="1"/>
    </xf>
    <xf numFmtId="0" fontId="29" fillId="0" borderId="114" xfId="3" applyFont="1" applyBorder="1" applyAlignment="1" applyProtection="1">
      <alignment horizontal="center" vertical="center" shrinkToFit="1"/>
      <protection locked="0"/>
    </xf>
    <xf numFmtId="0" fontId="29" fillId="0" borderId="119" xfId="3" applyFont="1" applyBorder="1" applyAlignment="1" applyProtection="1">
      <alignment horizontal="center" vertical="center" shrinkToFit="1"/>
      <protection locked="0"/>
    </xf>
    <xf numFmtId="0" fontId="29" fillId="0" borderId="121" xfId="3" applyFont="1" applyBorder="1" applyAlignment="1" applyProtection="1">
      <alignment horizontal="center" vertical="center" shrinkToFit="1"/>
      <protection locked="0"/>
    </xf>
    <xf numFmtId="0" fontId="29" fillId="0" borderId="122" xfId="3" applyFont="1" applyBorder="1" applyAlignment="1" applyProtection="1">
      <alignment horizontal="center" vertical="center" shrinkToFit="1"/>
      <protection locked="0"/>
    </xf>
    <xf numFmtId="0" fontId="29" fillId="0" borderId="82" xfId="3" applyFont="1" applyBorder="1" applyAlignment="1" applyProtection="1">
      <alignment horizontal="center" vertical="center" shrinkToFit="1"/>
      <protection locked="0"/>
    </xf>
    <xf numFmtId="0" fontId="29" fillId="0" borderId="23" xfId="3" applyFont="1" applyBorder="1" applyAlignment="1" applyProtection="1">
      <alignment horizontal="center" vertical="center" shrinkToFit="1"/>
      <protection locked="0"/>
    </xf>
    <xf numFmtId="0" fontId="38" fillId="0" borderId="110" xfId="3" applyFont="1" applyBorder="1" applyAlignment="1">
      <alignment horizontal="center" vertical="center" wrapText="1"/>
    </xf>
    <xf numFmtId="0" fontId="38" fillId="0" borderId="123" xfId="3" applyFont="1" applyBorder="1" applyAlignment="1">
      <alignment horizontal="center" vertical="center"/>
    </xf>
    <xf numFmtId="0" fontId="38" fillId="0" borderId="111" xfId="3" applyFont="1" applyBorder="1" applyAlignment="1">
      <alignment horizontal="center" vertical="center"/>
    </xf>
    <xf numFmtId="38" fontId="15" fillId="0" borderId="106" xfId="3" applyNumberFormat="1" applyFont="1" applyBorder="1" applyAlignment="1">
      <alignment vertical="center" shrinkToFit="1"/>
    </xf>
    <xf numFmtId="0" fontId="15" fillId="0" borderId="101" xfId="3" applyFont="1" applyBorder="1" applyAlignment="1">
      <alignment vertical="center" shrinkToFit="1"/>
    </xf>
    <xf numFmtId="38" fontId="15" fillId="0" borderId="18" xfId="3" applyNumberFormat="1" applyFont="1" applyBorder="1" applyAlignment="1">
      <alignment vertical="center" shrinkToFit="1"/>
    </xf>
    <xf numFmtId="0" fontId="15" fillId="0" borderId="66" xfId="3" applyFont="1" applyBorder="1" applyAlignment="1">
      <alignment vertical="center" shrinkToFit="1"/>
    </xf>
    <xf numFmtId="49" fontId="8" fillId="0" borderId="53" xfId="3" applyNumberFormat="1" applyFont="1" applyBorder="1" applyAlignment="1">
      <alignment horizontal="center"/>
    </xf>
    <xf numFmtId="49" fontId="8" fillId="0" borderId="66" xfId="3" applyNumberFormat="1" applyFont="1" applyBorder="1" applyAlignment="1">
      <alignment horizontal="center"/>
    </xf>
    <xf numFmtId="0" fontId="24" fillId="0" borderId="67" xfId="0" applyFont="1" applyBorder="1" applyAlignment="1">
      <alignment horizontal="left" vertical="center"/>
    </xf>
    <xf numFmtId="0" fontId="24" fillId="0" borderId="71" xfId="0" applyFont="1" applyBorder="1" applyAlignment="1">
      <alignment horizontal="left" vertical="center"/>
    </xf>
    <xf numFmtId="0" fontId="24" fillId="0" borderId="70" xfId="0" applyFont="1" applyBorder="1" applyAlignment="1">
      <alignment horizontal="left" vertical="center"/>
    </xf>
    <xf numFmtId="0" fontId="9" fillId="0" borderId="67" xfId="3" applyFont="1" applyBorder="1" applyAlignment="1">
      <alignment horizontal="center" vertical="center"/>
    </xf>
    <xf numFmtId="0" fontId="9" fillId="0" borderId="70" xfId="3" applyFont="1" applyBorder="1" applyAlignment="1">
      <alignment horizontal="center" vertical="center"/>
    </xf>
    <xf numFmtId="49" fontId="35" fillId="0" borderId="67" xfId="0" applyNumberFormat="1" applyFont="1" applyBorder="1" applyAlignment="1">
      <alignment horizontal="left" vertical="center"/>
    </xf>
    <xf numFmtId="49" fontId="35" fillId="0" borderId="71" xfId="0" applyNumberFormat="1" applyFont="1" applyBorder="1" applyAlignment="1">
      <alignment horizontal="left" vertical="center"/>
    </xf>
    <xf numFmtId="1" fontId="17" fillId="0" borderId="51" xfId="3" applyNumberFormat="1" applyFont="1" applyBorder="1" applyAlignment="1">
      <alignment horizontal="center" vertical="center" wrapText="1"/>
    </xf>
    <xf numFmtId="1" fontId="17" fillId="0" borderId="22" xfId="3" applyNumberFormat="1" applyFont="1" applyBorder="1" applyAlignment="1">
      <alignment horizontal="center" vertical="center"/>
    </xf>
    <xf numFmtId="1" fontId="8" fillId="0" borderId="18" xfId="3" applyNumberFormat="1" applyFont="1" applyBorder="1" applyAlignment="1">
      <alignment horizontal="center" vertical="center"/>
    </xf>
    <xf numFmtId="1" fontId="8" fillId="0" borderId="66" xfId="3" applyNumberFormat="1" applyFont="1" applyBorder="1" applyAlignment="1">
      <alignment horizontal="center" vertical="center"/>
    </xf>
    <xf numFmtId="1" fontId="8" fillId="0" borderId="52" xfId="3" applyNumberFormat="1" applyFont="1" applyBorder="1" applyAlignment="1">
      <alignment horizontal="center" vertical="center"/>
    </xf>
    <xf numFmtId="1" fontId="8" fillId="0" borderId="25" xfId="3" applyNumberFormat="1" applyFont="1" applyBorder="1" applyAlignment="1">
      <alignment horizontal="center" vertical="center"/>
    </xf>
    <xf numFmtId="0" fontId="2" fillId="0" borderId="54" xfId="3" applyBorder="1" applyAlignment="1">
      <alignment horizontal="center" vertical="center" shrinkToFit="1"/>
    </xf>
    <xf numFmtId="0" fontId="2" fillId="0" borderId="19" xfId="3" applyBorder="1" applyAlignment="1">
      <alignment horizontal="center" vertical="center" shrinkToFit="1"/>
    </xf>
    <xf numFmtId="49" fontId="24" fillId="0" borderId="67" xfId="0" applyNumberFormat="1" applyFont="1" applyBorder="1" applyAlignment="1">
      <alignment horizontal="left" vertical="center"/>
    </xf>
    <xf numFmtId="49" fontId="24" fillId="0" borderId="71" xfId="0" applyNumberFormat="1" applyFont="1" applyBorder="1" applyAlignment="1">
      <alignment horizontal="left" vertical="center"/>
    </xf>
    <xf numFmtId="0" fontId="7" fillId="0" borderId="25" xfId="3" applyFont="1" applyBorder="1">
      <alignment vertical="center"/>
    </xf>
    <xf numFmtId="0" fontId="19" fillId="0" borderId="0" xfId="0" applyFont="1" applyAlignment="1">
      <alignment horizontal="left" vertical="center" wrapText="1"/>
    </xf>
    <xf numFmtId="0" fontId="44" fillId="0" borderId="0" xfId="0" applyFont="1" applyAlignment="1">
      <alignment horizontal="left" vertical="center"/>
    </xf>
    <xf numFmtId="0" fontId="7" fillId="0" borderId="0" xfId="3" applyFont="1" applyAlignment="1">
      <alignment horizontal="center" vertical="center" shrinkToFit="1"/>
    </xf>
    <xf numFmtId="49" fontId="8" fillId="0" borderId="67" xfId="3" applyNumberFormat="1" applyFont="1" applyBorder="1" applyAlignment="1">
      <alignment horizontal="center"/>
    </xf>
    <xf numFmtId="49" fontId="8" fillId="0" borderId="71" xfId="3" applyNumberFormat="1" applyFont="1" applyBorder="1" applyAlignment="1">
      <alignment horizontal="center"/>
    </xf>
    <xf numFmtId="0" fontId="53" fillId="5" borderId="118" xfId="6" applyFont="1" applyFill="1" applyBorder="1" applyAlignment="1">
      <alignment horizontal="center" vertical="center"/>
    </xf>
    <xf numFmtId="0" fontId="54" fillId="5" borderId="118" xfId="0" applyFont="1" applyFill="1" applyBorder="1" applyAlignment="1">
      <alignment horizontal="center" vertical="center"/>
    </xf>
  </cellXfs>
  <cellStyles count="7">
    <cellStyle name="ハイパーリンク" xfId="6" builtinId="8"/>
    <cellStyle name="ハイパーリンク 2" xfId="5" xr:uid="{D052D9FD-51F6-4FF6-99CC-A3CDB0BDBB07}"/>
    <cellStyle name="桁区切り" xfId="4" builtinId="6"/>
    <cellStyle name="桁区切り 2" xfId="2" xr:uid="{00000000-0005-0000-0000-000002000000}"/>
    <cellStyle name="標準" xfId="0" builtinId="0"/>
    <cellStyle name="標準 2" xfId="3" xr:uid="{00000000-0005-0000-0000-000004000000}"/>
    <cellStyle name="標準 3" xfId="1" xr:uid="{00000000-0005-0000-0000-000005000000}"/>
  </cellStyles>
  <dxfs count="1">
    <dxf>
      <font>
        <color rgb="FFFF0000"/>
      </font>
      <fill>
        <patternFill>
          <bgColor rgb="FFFFFF00"/>
        </patternFill>
      </fill>
    </dxf>
  </dxfs>
  <tableStyles count="0" defaultTableStyle="TableStyleMedium2" defaultPivotStyle="PivotStyleLight16"/>
  <colors>
    <mruColors>
      <color rgb="FFFFFF99"/>
      <color rgb="FF1102D8"/>
      <color rgb="FF00FFFF"/>
      <color rgb="FF99FF99"/>
      <color rgb="FFFFCCFF"/>
      <color rgb="FF66FFFF"/>
      <color rgb="FFFFFFCC"/>
      <color rgb="FFFFFF66"/>
      <color rgb="FF99FFCC"/>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warikumousikomi@ymail.ne.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20CBF-93F6-4CD6-A836-CED63EFCA62D}">
  <dimension ref="A1:AL166"/>
  <sheetViews>
    <sheetView tabSelected="1" topLeftCell="A6" zoomScale="65" zoomScaleNormal="65" workbookViewId="0">
      <selection activeCell="G9" sqref="G9:W10"/>
    </sheetView>
  </sheetViews>
  <sheetFormatPr baseColWidth="10" defaultColWidth="8.83203125" defaultRowHeight="14"/>
  <cols>
    <col min="1" max="6" width="3.83203125" customWidth="1"/>
    <col min="7" max="27" width="6.5" customWidth="1"/>
  </cols>
  <sheetData>
    <row r="1" spans="1:27">
      <c r="W1" s="324" t="s">
        <v>385</v>
      </c>
      <c r="X1" s="324"/>
      <c r="Y1" s="324"/>
      <c r="Z1" s="324"/>
      <c r="AA1" s="324"/>
    </row>
    <row r="2" spans="1:27" ht="24">
      <c r="A2" s="325" t="s">
        <v>386</v>
      </c>
      <c r="B2" s="325"/>
      <c r="C2" s="325"/>
      <c r="D2" s="325"/>
      <c r="E2" s="325"/>
      <c r="F2" s="325"/>
      <c r="G2" s="325"/>
      <c r="H2" s="325"/>
      <c r="I2" s="325"/>
      <c r="J2" s="325"/>
      <c r="K2" s="325"/>
      <c r="L2" s="325"/>
      <c r="M2" s="325"/>
      <c r="N2" s="325"/>
      <c r="O2" s="325"/>
      <c r="P2" s="325"/>
      <c r="Q2" s="325"/>
      <c r="R2" s="325"/>
      <c r="S2" s="325"/>
      <c r="T2" s="325"/>
      <c r="U2" s="325"/>
      <c r="V2" s="325"/>
      <c r="W2" s="325"/>
      <c r="X2" s="325"/>
      <c r="Y2" s="281"/>
      <c r="Z2" s="281"/>
      <c r="AA2" s="281"/>
    </row>
    <row r="3" spans="1:27" ht="15" thickBot="1"/>
    <row r="4" spans="1:27" ht="20" thickTop="1">
      <c r="B4" s="282"/>
      <c r="C4" s="283" t="s">
        <v>387</v>
      </c>
      <c r="D4" s="283" t="s">
        <v>388</v>
      </c>
      <c r="E4" s="284"/>
      <c r="F4" s="284"/>
      <c r="G4" s="284"/>
      <c r="H4" s="284"/>
      <c r="I4" s="284"/>
      <c r="J4" s="284"/>
      <c r="K4" s="284"/>
      <c r="L4" s="284"/>
      <c r="M4" s="284"/>
      <c r="N4" s="284"/>
      <c r="O4" s="284"/>
      <c r="P4" s="284"/>
      <c r="Q4" s="284"/>
      <c r="R4" s="284"/>
      <c r="S4" s="284"/>
      <c r="T4" s="284"/>
      <c r="U4" s="284"/>
      <c r="V4" s="284"/>
      <c r="W4" s="284"/>
      <c r="X4" s="285"/>
    </row>
    <row r="5" spans="1:27" ht="20" thickBot="1">
      <c r="B5" s="286"/>
      <c r="C5" s="287" t="s">
        <v>387</v>
      </c>
      <c r="D5" s="287" t="s">
        <v>389</v>
      </c>
      <c r="E5" s="288"/>
      <c r="F5" s="288"/>
      <c r="G5" s="288"/>
      <c r="H5" s="288"/>
      <c r="I5" s="288"/>
      <c r="J5" s="288"/>
      <c r="K5" s="288"/>
      <c r="L5" s="288"/>
      <c r="M5" s="288"/>
      <c r="N5" s="288"/>
      <c r="O5" s="288"/>
      <c r="P5" s="288"/>
      <c r="Q5" s="288"/>
      <c r="R5" s="288"/>
      <c r="S5" s="288"/>
      <c r="T5" s="288"/>
      <c r="U5" s="288"/>
      <c r="V5" s="288"/>
      <c r="W5" s="288"/>
      <c r="X5" s="289"/>
    </row>
    <row r="6" spans="1:27" ht="15" thickTop="1"/>
    <row r="7" spans="1:27" s="290" customFormat="1" ht="15">
      <c r="A7" s="290" t="s">
        <v>390</v>
      </c>
    </row>
    <row r="8" spans="1:27" s="291" customFormat="1" ht="18" thickBot="1">
      <c r="B8" s="291" t="s">
        <v>242</v>
      </c>
      <c r="C8" s="291" t="s">
        <v>391</v>
      </c>
    </row>
    <row r="9" spans="1:27" s="291" customFormat="1" ht="18" thickBot="1">
      <c r="C9" s="326" t="s">
        <v>392</v>
      </c>
      <c r="D9" s="326"/>
      <c r="E9" s="326"/>
      <c r="F9" s="326"/>
      <c r="G9" s="463" t="s">
        <v>544</v>
      </c>
      <c r="H9" s="464"/>
      <c r="I9" s="464"/>
      <c r="J9" s="464"/>
      <c r="K9" s="464"/>
      <c r="L9" s="464"/>
      <c r="M9" s="464"/>
      <c r="N9" s="464"/>
      <c r="O9" s="464"/>
      <c r="P9" s="464"/>
      <c r="Q9" s="464"/>
      <c r="R9" s="464"/>
      <c r="S9" s="464"/>
      <c r="T9" s="464"/>
      <c r="U9" s="464"/>
      <c r="V9" s="464"/>
      <c r="W9" s="464"/>
    </row>
    <row r="10" spans="1:27" s="291" customFormat="1" ht="18" thickBot="1">
      <c r="C10" s="326"/>
      <c r="D10" s="326"/>
      <c r="E10" s="326"/>
      <c r="F10" s="326"/>
      <c r="G10" s="464"/>
      <c r="H10" s="464"/>
      <c r="I10" s="464"/>
      <c r="J10" s="464"/>
      <c r="K10" s="464"/>
      <c r="L10" s="464"/>
      <c r="M10" s="464"/>
      <c r="N10" s="464"/>
      <c r="O10" s="464"/>
      <c r="P10" s="464"/>
      <c r="Q10" s="464"/>
      <c r="R10" s="464"/>
      <c r="S10" s="464"/>
      <c r="T10" s="464"/>
      <c r="U10" s="464"/>
      <c r="V10" s="464"/>
      <c r="W10" s="464"/>
    </row>
    <row r="11" spans="1:27" s="291" customFormat="1" ht="17"/>
    <row r="12" spans="1:27" s="291" customFormat="1" ht="17">
      <c r="B12" s="291" t="s">
        <v>244</v>
      </c>
      <c r="C12" s="291" t="s">
        <v>393</v>
      </c>
    </row>
    <row r="13" spans="1:27" s="291" customFormat="1" ht="18" thickBot="1">
      <c r="C13" s="291" t="s">
        <v>394</v>
      </c>
    </row>
    <row r="14" spans="1:27" s="291" customFormat="1" ht="32.5" customHeight="1" thickBot="1">
      <c r="C14" s="326" t="s">
        <v>395</v>
      </c>
      <c r="D14" s="326"/>
      <c r="E14" s="326"/>
      <c r="F14" s="326"/>
      <c r="G14" s="327" t="s">
        <v>396</v>
      </c>
      <c r="H14" s="327"/>
      <c r="I14" s="327"/>
      <c r="J14" s="327"/>
      <c r="K14" s="327"/>
      <c r="L14" s="327"/>
      <c r="M14" s="327"/>
      <c r="N14" s="327"/>
      <c r="O14" s="327"/>
      <c r="P14" s="327"/>
      <c r="Q14" s="327"/>
      <c r="R14" s="327"/>
      <c r="S14" s="327"/>
      <c r="T14" s="327"/>
      <c r="U14" s="327"/>
      <c r="V14" s="327"/>
      <c r="W14" s="327"/>
    </row>
    <row r="15" spans="1:27" s="291" customFormat="1" ht="18" thickBot="1">
      <c r="C15" s="326"/>
      <c r="D15" s="326"/>
      <c r="E15" s="326"/>
      <c r="F15" s="326"/>
      <c r="G15" s="327"/>
      <c r="H15" s="327"/>
      <c r="I15" s="327"/>
      <c r="J15" s="327"/>
      <c r="K15" s="327"/>
      <c r="L15" s="327"/>
      <c r="M15" s="327"/>
      <c r="N15" s="327"/>
      <c r="O15" s="327"/>
      <c r="P15" s="327"/>
      <c r="Q15" s="327"/>
      <c r="R15" s="327"/>
      <c r="S15" s="327"/>
      <c r="T15" s="327"/>
      <c r="U15" s="327"/>
      <c r="V15" s="327"/>
      <c r="W15" s="327"/>
    </row>
    <row r="16" spans="1:27" s="291" customFormat="1" ht="17"/>
    <row r="17" spans="1:26" s="291" customFormat="1" ht="17">
      <c r="B17" s="291" t="s">
        <v>243</v>
      </c>
      <c r="C17" s="291" t="s">
        <v>397</v>
      </c>
    </row>
    <row r="18" spans="1:26" s="291" customFormat="1" ht="17"/>
    <row r="19" spans="1:26" s="291" customFormat="1" ht="17">
      <c r="A19" s="291" t="s">
        <v>398</v>
      </c>
      <c r="B19" s="291" t="s">
        <v>399</v>
      </c>
    </row>
    <row r="20" spans="1:26" s="291" customFormat="1" ht="18" thickBot="1">
      <c r="B20" s="291" t="s">
        <v>242</v>
      </c>
      <c r="C20" s="291" t="s">
        <v>400</v>
      </c>
    </row>
    <row r="21" spans="1:26" s="291" customFormat="1" ht="17">
      <c r="D21" s="292" t="s">
        <v>401</v>
      </c>
      <c r="E21" s="293"/>
      <c r="F21" s="293"/>
      <c r="G21" s="293"/>
      <c r="H21" s="293"/>
      <c r="I21" s="294"/>
      <c r="J21" s="292" t="s">
        <v>402</v>
      </c>
      <c r="K21" s="293"/>
      <c r="L21" s="293"/>
      <c r="M21" s="294"/>
      <c r="N21" s="292" t="s">
        <v>403</v>
      </c>
      <c r="O21" s="293"/>
      <c r="P21" s="293"/>
      <c r="Q21" s="293"/>
      <c r="R21" s="293"/>
      <c r="S21" s="293"/>
      <c r="T21" s="293"/>
      <c r="U21" s="293"/>
      <c r="V21" s="293"/>
      <c r="W21" s="294"/>
    </row>
    <row r="22" spans="1:26" s="291" customFormat="1" ht="17">
      <c r="D22" s="295" t="s">
        <v>404</v>
      </c>
      <c r="E22" s="296"/>
      <c r="F22" s="296"/>
      <c r="G22" s="296"/>
      <c r="H22" s="296"/>
      <c r="I22" s="297"/>
      <c r="J22" s="295" t="s">
        <v>405</v>
      </c>
      <c r="K22" s="296"/>
      <c r="L22" s="296"/>
      <c r="M22" s="297"/>
      <c r="N22" s="295" t="s">
        <v>406</v>
      </c>
      <c r="O22" s="296"/>
      <c r="P22" s="296"/>
      <c r="Q22" s="296"/>
      <c r="R22" s="296"/>
      <c r="S22" s="296"/>
      <c r="T22" s="296"/>
      <c r="U22" s="296"/>
      <c r="V22" s="296"/>
      <c r="W22" s="297"/>
    </row>
    <row r="23" spans="1:26" s="291" customFormat="1" ht="17">
      <c r="D23" s="295" t="s">
        <v>407</v>
      </c>
      <c r="E23" s="296"/>
      <c r="F23" s="296"/>
      <c r="G23" s="296"/>
      <c r="H23" s="296"/>
      <c r="I23" s="297"/>
      <c r="J23" s="295" t="s">
        <v>408</v>
      </c>
      <c r="K23" s="296"/>
      <c r="L23" s="296"/>
      <c r="M23" s="297"/>
      <c r="N23" s="295" t="s">
        <v>409</v>
      </c>
      <c r="O23" s="296"/>
      <c r="P23" s="296"/>
      <c r="Q23" s="296"/>
      <c r="R23" s="296"/>
      <c r="S23" s="296"/>
      <c r="T23" s="296"/>
      <c r="U23" s="296"/>
      <c r="V23" s="296"/>
      <c r="W23" s="297"/>
    </row>
    <row r="24" spans="1:26" s="291" customFormat="1" ht="17">
      <c r="D24" s="295" t="s">
        <v>410</v>
      </c>
      <c r="E24" s="296"/>
      <c r="F24" s="296"/>
      <c r="G24" s="296"/>
      <c r="H24" s="296"/>
      <c r="I24" s="297"/>
      <c r="J24" s="295" t="s">
        <v>411</v>
      </c>
      <c r="K24" s="296"/>
      <c r="L24" s="296"/>
      <c r="M24" s="297"/>
      <c r="N24" s="295" t="s">
        <v>412</v>
      </c>
      <c r="O24" s="296"/>
      <c r="P24" s="296"/>
      <c r="Q24" s="296"/>
      <c r="R24" s="296"/>
      <c r="S24" s="296"/>
      <c r="T24" s="296"/>
      <c r="U24" s="296"/>
      <c r="V24" s="296"/>
      <c r="W24" s="297"/>
    </row>
    <row r="25" spans="1:26" s="291" customFormat="1" ht="18" thickBot="1">
      <c r="D25" s="298" t="s">
        <v>413</v>
      </c>
      <c r="E25" s="299"/>
      <c r="F25" s="299"/>
      <c r="G25" s="299"/>
      <c r="H25" s="299"/>
      <c r="I25" s="300"/>
      <c r="J25" s="298" t="s">
        <v>414</v>
      </c>
      <c r="K25" s="299"/>
      <c r="L25" s="299"/>
      <c r="M25" s="300"/>
      <c r="N25" s="298" t="s">
        <v>415</v>
      </c>
      <c r="O25" s="299"/>
      <c r="P25" s="299"/>
      <c r="Q25" s="299"/>
      <c r="R25" s="299"/>
      <c r="S25" s="299"/>
      <c r="T25" s="299"/>
      <c r="U25" s="299"/>
      <c r="V25" s="299"/>
      <c r="W25" s="300"/>
    </row>
    <row r="26" spans="1:26" s="291" customFormat="1" ht="17"/>
    <row r="27" spans="1:26" s="291" customFormat="1" ht="17">
      <c r="B27" s="291" t="s">
        <v>416</v>
      </c>
      <c r="C27" s="291" t="s">
        <v>417</v>
      </c>
    </row>
    <row r="28" spans="1:26" s="291" customFormat="1" ht="17"/>
    <row r="29" spans="1:26" s="291" customFormat="1" ht="17">
      <c r="D29" s="291" t="s">
        <v>418</v>
      </c>
      <c r="E29" s="149"/>
      <c r="F29" s="150"/>
      <c r="G29" s="291" t="s">
        <v>419</v>
      </c>
    </row>
    <row r="30" spans="1:26" s="291" customFormat="1" ht="17">
      <c r="D30" s="291" t="s">
        <v>420</v>
      </c>
      <c r="E30" s="291" t="s">
        <v>421</v>
      </c>
    </row>
    <row r="31" spans="1:26" s="291" customFormat="1" ht="17">
      <c r="E31" s="291" t="s">
        <v>246</v>
      </c>
      <c r="F31" s="291" t="s">
        <v>422</v>
      </c>
    </row>
    <row r="32" spans="1:26" s="291" customFormat="1" ht="22.25" customHeight="1">
      <c r="E32" s="291" t="s">
        <v>246</v>
      </c>
      <c r="F32" s="323" t="s">
        <v>423</v>
      </c>
      <c r="G32" s="323"/>
      <c r="H32" s="323"/>
      <c r="I32" s="323"/>
      <c r="J32" s="323"/>
      <c r="K32" s="323"/>
      <c r="L32" s="323"/>
      <c r="M32" s="323"/>
      <c r="N32" s="323"/>
      <c r="O32" s="323"/>
      <c r="P32" s="323"/>
      <c r="Q32" s="323"/>
      <c r="R32" s="323"/>
      <c r="S32" s="323"/>
      <c r="T32" s="323"/>
      <c r="U32" s="323"/>
      <c r="V32" s="323"/>
      <c r="W32" s="323"/>
      <c r="X32" s="323"/>
      <c r="Y32" s="301"/>
      <c r="Z32" s="301"/>
    </row>
    <row r="33" spans="4:26" s="291" customFormat="1" ht="17">
      <c r="F33" s="323"/>
      <c r="G33" s="323"/>
      <c r="H33" s="323"/>
      <c r="I33" s="323"/>
      <c r="J33" s="323"/>
      <c r="K33" s="323"/>
      <c r="L33" s="323"/>
      <c r="M33" s="323"/>
      <c r="N33" s="323"/>
      <c r="O33" s="323"/>
      <c r="P33" s="323"/>
      <c r="Q33" s="323"/>
      <c r="R33" s="323"/>
      <c r="S33" s="323"/>
      <c r="T33" s="323"/>
      <c r="U33" s="323"/>
      <c r="V33" s="323"/>
      <c r="W33" s="323"/>
      <c r="X33" s="323"/>
      <c r="Y33" s="301"/>
      <c r="Z33" s="301"/>
    </row>
    <row r="34" spans="4:26" s="291" customFormat="1" ht="17">
      <c r="D34" s="291" t="s">
        <v>424</v>
      </c>
      <c r="E34" s="291" t="s">
        <v>425</v>
      </c>
    </row>
    <row r="35" spans="4:26" s="291" customFormat="1" ht="17">
      <c r="E35" s="291" t="s">
        <v>246</v>
      </c>
      <c r="F35" s="291" t="s">
        <v>426</v>
      </c>
    </row>
    <row r="36" spans="4:26" s="291" customFormat="1" ht="17">
      <c r="D36" s="291" t="s">
        <v>427</v>
      </c>
      <c r="E36" s="291" t="s">
        <v>428</v>
      </c>
    </row>
    <row r="37" spans="4:26" s="291" customFormat="1" ht="17">
      <c r="E37" s="291" t="s">
        <v>246</v>
      </c>
      <c r="F37" s="291" t="s">
        <v>429</v>
      </c>
    </row>
    <row r="38" spans="4:26" s="291" customFormat="1" ht="17">
      <c r="E38" s="291" t="s">
        <v>246</v>
      </c>
      <c r="F38" s="291" t="s">
        <v>430</v>
      </c>
    </row>
    <row r="39" spans="4:26" s="291" customFormat="1" ht="17">
      <c r="D39" s="291" t="s">
        <v>431</v>
      </c>
      <c r="E39" s="291" t="s">
        <v>432</v>
      </c>
    </row>
    <row r="40" spans="4:26" s="291" customFormat="1" ht="17">
      <c r="E40" s="291" t="s">
        <v>246</v>
      </c>
      <c r="F40" s="291" t="s">
        <v>433</v>
      </c>
    </row>
    <row r="41" spans="4:26" s="291" customFormat="1" ht="17">
      <c r="E41" s="291" t="s">
        <v>246</v>
      </c>
      <c r="F41" s="291" t="s">
        <v>434</v>
      </c>
    </row>
    <row r="42" spans="4:26" s="291" customFormat="1" ht="17">
      <c r="D42" s="291" t="s">
        <v>435</v>
      </c>
      <c r="E42" s="291" t="s">
        <v>436</v>
      </c>
    </row>
    <row r="43" spans="4:26" s="291" customFormat="1" ht="17">
      <c r="E43" s="291" t="s">
        <v>246</v>
      </c>
      <c r="F43" s="291" t="s">
        <v>437</v>
      </c>
    </row>
    <row r="44" spans="4:26" s="291" customFormat="1" ht="17">
      <c r="D44" s="291" t="s">
        <v>438</v>
      </c>
      <c r="E44" s="291" t="s">
        <v>439</v>
      </c>
    </row>
    <row r="45" spans="4:26" s="291" customFormat="1" ht="17">
      <c r="E45" s="291" t="s">
        <v>246</v>
      </c>
      <c r="F45" s="291" t="s">
        <v>440</v>
      </c>
    </row>
    <row r="46" spans="4:26" s="291" customFormat="1" ht="17">
      <c r="E46" s="291" t="s">
        <v>246</v>
      </c>
      <c r="F46" s="291" t="s">
        <v>441</v>
      </c>
    </row>
    <row r="47" spans="4:26" s="291" customFormat="1" ht="17">
      <c r="D47" s="291" t="s">
        <v>442</v>
      </c>
      <c r="E47" s="291" t="s">
        <v>443</v>
      </c>
    </row>
    <row r="48" spans="4:26" s="291" customFormat="1" ht="17">
      <c r="E48" s="291" t="s">
        <v>246</v>
      </c>
      <c r="F48" s="291" t="s">
        <v>444</v>
      </c>
    </row>
    <row r="49" spans="2:27" s="291" customFormat="1" ht="17">
      <c r="E49" s="291" t="s">
        <v>246</v>
      </c>
      <c r="F49" s="291" t="s">
        <v>445</v>
      </c>
    </row>
    <row r="50" spans="2:27" s="291" customFormat="1" ht="17"/>
    <row r="51" spans="2:27" s="291" customFormat="1" ht="17">
      <c r="B51" s="291" t="s">
        <v>446</v>
      </c>
      <c r="C51" s="291" t="s">
        <v>447</v>
      </c>
    </row>
    <row r="52" spans="2:27" s="291" customFormat="1" ht="17"/>
    <row r="53" spans="2:27" s="291" customFormat="1" ht="17">
      <c r="C53" s="291" t="s">
        <v>448</v>
      </c>
      <c r="D53" s="291" t="s">
        <v>449</v>
      </c>
    </row>
    <row r="54" spans="2:27" s="291" customFormat="1" ht="17">
      <c r="D54" s="291" t="s">
        <v>418</v>
      </c>
      <c r="E54" s="291" t="s">
        <v>450</v>
      </c>
    </row>
    <row r="55" spans="2:27" s="291" customFormat="1" ht="22.25" customHeight="1">
      <c r="D55" s="291" t="s">
        <v>420</v>
      </c>
      <c r="E55" s="323" t="s">
        <v>451</v>
      </c>
      <c r="F55" s="323"/>
      <c r="G55" s="323"/>
      <c r="H55" s="323"/>
      <c r="I55" s="323"/>
      <c r="J55" s="323"/>
      <c r="K55" s="323"/>
      <c r="L55" s="323"/>
      <c r="M55" s="323"/>
      <c r="N55" s="323"/>
      <c r="O55" s="323"/>
      <c r="P55" s="323"/>
      <c r="Q55" s="323"/>
      <c r="R55" s="323"/>
      <c r="S55" s="323"/>
      <c r="T55" s="323"/>
      <c r="U55" s="323"/>
      <c r="V55" s="323"/>
      <c r="W55" s="323"/>
      <c r="X55" s="323"/>
      <c r="Y55" s="301"/>
      <c r="Z55" s="301"/>
      <c r="AA55" s="301"/>
    </row>
    <row r="56" spans="2:27" s="291" customFormat="1" ht="17">
      <c r="E56" s="323"/>
      <c r="F56" s="323"/>
      <c r="G56" s="323"/>
      <c r="H56" s="323"/>
      <c r="I56" s="323"/>
      <c r="J56" s="323"/>
      <c r="K56" s="323"/>
      <c r="L56" s="323"/>
      <c r="M56" s="323"/>
      <c r="N56" s="323"/>
      <c r="O56" s="323"/>
      <c r="P56" s="323"/>
      <c r="Q56" s="323"/>
      <c r="R56" s="323"/>
      <c r="S56" s="323"/>
      <c r="T56" s="323"/>
      <c r="U56" s="323"/>
      <c r="V56" s="323"/>
      <c r="W56" s="323"/>
      <c r="X56" s="323"/>
      <c r="Y56" s="301"/>
      <c r="Z56" s="301"/>
      <c r="AA56" s="301"/>
    </row>
    <row r="57" spans="2:27" s="291" customFormat="1" ht="17">
      <c r="D57" s="291" t="s">
        <v>424</v>
      </c>
      <c r="E57" s="291" t="s">
        <v>452</v>
      </c>
    </row>
    <row r="58" spans="2:27" s="302" customFormat="1" ht="17">
      <c r="D58" s="291" t="s">
        <v>245</v>
      </c>
      <c r="E58" s="303" t="s">
        <v>453</v>
      </c>
      <c r="F58" s="303"/>
      <c r="G58" s="303"/>
      <c r="H58" s="303"/>
      <c r="I58" s="303"/>
      <c r="J58" s="303"/>
      <c r="K58" s="303"/>
      <c r="L58" s="303"/>
      <c r="M58" s="303"/>
      <c r="N58" s="303"/>
      <c r="O58" s="303"/>
      <c r="P58" s="303"/>
      <c r="Q58" s="303"/>
      <c r="R58" s="303"/>
      <c r="S58" s="303"/>
      <c r="T58" s="303"/>
      <c r="U58" s="303"/>
      <c r="V58" s="303"/>
      <c r="W58" s="303"/>
    </row>
    <row r="59" spans="2:27" s="302" customFormat="1" ht="17">
      <c r="D59" s="302" t="s">
        <v>431</v>
      </c>
      <c r="E59" s="151"/>
      <c r="F59" s="152"/>
      <c r="G59" s="302" t="s">
        <v>419</v>
      </c>
    </row>
    <row r="60" spans="2:27" s="302" customFormat="1" ht="17">
      <c r="D60" s="302" t="s">
        <v>435</v>
      </c>
      <c r="E60" s="302" t="s">
        <v>264</v>
      </c>
    </row>
    <row r="61" spans="2:27" s="302" customFormat="1" ht="17">
      <c r="D61" s="302" t="s">
        <v>438</v>
      </c>
      <c r="E61" s="302" t="s">
        <v>454</v>
      </c>
    </row>
    <row r="62" spans="2:27" s="302" customFormat="1" ht="17">
      <c r="D62" s="302" t="s">
        <v>442</v>
      </c>
      <c r="E62" s="302" t="s">
        <v>455</v>
      </c>
    </row>
    <row r="63" spans="2:27" s="302" customFormat="1" ht="17">
      <c r="C63" s="302" t="s">
        <v>456</v>
      </c>
      <c r="D63" s="302" t="s">
        <v>457</v>
      </c>
    </row>
    <row r="64" spans="2:27" s="302" customFormat="1" ht="17">
      <c r="D64" s="302" t="s">
        <v>418</v>
      </c>
      <c r="E64" s="302" t="s">
        <v>458</v>
      </c>
    </row>
    <row r="65" spans="4:27" s="302" customFormat="1" ht="17">
      <c r="D65" s="302" t="s">
        <v>420</v>
      </c>
      <c r="E65" s="302" t="s">
        <v>459</v>
      </c>
    </row>
    <row r="66" spans="4:27" s="302" customFormat="1" ht="17">
      <c r="D66" s="302" t="s">
        <v>424</v>
      </c>
      <c r="E66" s="302" t="s">
        <v>460</v>
      </c>
    </row>
    <row r="67" spans="4:27" s="302" customFormat="1" ht="17">
      <c r="E67" s="302" t="s">
        <v>246</v>
      </c>
      <c r="F67" s="302" t="s">
        <v>461</v>
      </c>
    </row>
    <row r="68" spans="4:27" s="302" customFormat="1" ht="17">
      <c r="F68" s="302" t="s">
        <v>462</v>
      </c>
    </row>
    <row r="69" spans="4:27" s="302" customFormat="1" ht="17">
      <c r="E69" s="302" t="s">
        <v>246</v>
      </c>
      <c r="F69" s="302" t="s">
        <v>463</v>
      </c>
    </row>
    <row r="70" spans="4:27" s="302" customFormat="1" ht="17">
      <c r="D70" s="302" t="s">
        <v>427</v>
      </c>
      <c r="E70" s="302" t="s">
        <v>464</v>
      </c>
    </row>
    <row r="71" spans="4:27" s="302" customFormat="1" ht="17">
      <c r="E71" s="302" t="s">
        <v>246</v>
      </c>
      <c r="F71" s="302" t="s">
        <v>465</v>
      </c>
    </row>
    <row r="72" spans="4:27" s="302" customFormat="1" ht="17">
      <c r="D72" s="302" t="s">
        <v>431</v>
      </c>
      <c r="E72" s="302" t="s">
        <v>466</v>
      </c>
    </row>
    <row r="73" spans="4:27" s="302" customFormat="1" ht="17">
      <c r="E73" s="302" t="s">
        <v>246</v>
      </c>
      <c r="F73" s="302" t="s">
        <v>253</v>
      </c>
    </row>
    <row r="74" spans="4:27" s="302" customFormat="1" ht="22.25" customHeight="1">
      <c r="F74" s="304" t="s">
        <v>254</v>
      </c>
      <c r="G74" s="316" t="s">
        <v>467</v>
      </c>
      <c r="H74" s="316"/>
      <c r="I74" s="316"/>
      <c r="J74" s="316"/>
      <c r="K74" s="316"/>
      <c r="L74" s="316"/>
      <c r="M74" s="316"/>
      <c r="N74" s="316"/>
      <c r="O74" s="316"/>
      <c r="P74" s="316"/>
      <c r="Q74" s="316"/>
      <c r="R74" s="316"/>
      <c r="S74" s="316"/>
      <c r="T74" s="316"/>
      <c r="U74" s="316"/>
      <c r="V74" s="316"/>
      <c r="W74" s="316"/>
      <c r="X74" s="316"/>
      <c r="Y74" s="316"/>
      <c r="Z74" s="305"/>
      <c r="AA74" s="305"/>
    </row>
    <row r="75" spans="4:27" s="302" customFormat="1" ht="17">
      <c r="G75" s="316"/>
      <c r="H75" s="316"/>
      <c r="I75" s="316"/>
      <c r="J75" s="316"/>
      <c r="K75" s="316"/>
      <c r="L75" s="316"/>
      <c r="M75" s="316"/>
      <c r="N75" s="316"/>
      <c r="O75" s="316"/>
      <c r="P75" s="316"/>
      <c r="Q75" s="316"/>
      <c r="R75" s="316"/>
      <c r="S75" s="316"/>
      <c r="T75" s="316"/>
      <c r="U75" s="316"/>
      <c r="V75" s="316"/>
      <c r="W75" s="316"/>
      <c r="X75" s="316"/>
      <c r="Y75" s="316"/>
      <c r="Z75" s="305"/>
      <c r="AA75" s="305"/>
    </row>
    <row r="76" spans="4:27" s="302" customFormat="1" ht="17">
      <c r="F76" s="304" t="s">
        <v>254</v>
      </c>
      <c r="G76" s="302" t="s">
        <v>468</v>
      </c>
    </row>
    <row r="77" spans="4:27" s="302" customFormat="1" ht="17">
      <c r="F77" s="304" t="s">
        <v>254</v>
      </c>
      <c r="G77" s="302" t="s">
        <v>469</v>
      </c>
    </row>
    <row r="78" spans="4:27" s="302" customFormat="1" ht="22.25" customHeight="1">
      <c r="E78" s="302" t="s">
        <v>246</v>
      </c>
      <c r="F78" s="316" t="s">
        <v>470</v>
      </c>
      <c r="G78" s="316"/>
      <c r="H78" s="316"/>
      <c r="I78" s="316"/>
      <c r="J78" s="316"/>
      <c r="K78" s="316"/>
      <c r="L78" s="316"/>
      <c r="M78" s="316"/>
      <c r="N78" s="316"/>
      <c r="O78" s="316"/>
      <c r="P78" s="316"/>
      <c r="Q78" s="316"/>
      <c r="R78" s="316"/>
      <c r="S78" s="316"/>
      <c r="T78" s="316"/>
      <c r="U78" s="316"/>
      <c r="V78" s="316"/>
      <c r="W78" s="316"/>
      <c r="X78" s="316"/>
      <c r="Y78" s="316"/>
      <c r="Z78" s="305"/>
      <c r="AA78" s="305"/>
    </row>
    <row r="79" spans="4:27" s="302" customFormat="1" ht="17">
      <c r="F79" s="316"/>
      <c r="G79" s="316"/>
      <c r="H79" s="316"/>
      <c r="I79" s="316"/>
      <c r="J79" s="316"/>
      <c r="K79" s="316"/>
      <c r="L79" s="316"/>
      <c r="M79" s="316"/>
      <c r="N79" s="316"/>
      <c r="O79" s="316"/>
      <c r="P79" s="316"/>
      <c r="Q79" s="316"/>
      <c r="R79" s="316"/>
      <c r="S79" s="316"/>
      <c r="T79" s="316"/>
      <c r="U79" s="316"/>
      <c r="V79" s="316"/>
      <c r="W79" s="316"/>
      <c r="X79" s="316"/>
      <c r="Y79" s="316"/>
      <c r="Z79" s="305"/>
      <c r="AA79" s="305"/>
    </row>
    <row r="80" spans="4:27" s="302" customFormat="1" ht="17">
      <c r="D80" s="302" t="s">
        <v>435</v>
      </c>
      <c r="E80" s="302" t="s">
        <v>471</v>
      </c>
    </row>
    <row r="81" spans="4:25" s="302" customFormat="1" ht="17">
      <c r="E81" s="302" t="s">
        <v>246</v>
      </c>
      <c r="F81" s="302" t="s">
        <v>472</v>
      </c>
    </row>
    <row r="82" spans="4:25" s="302" customFormat="1" ht="17">
      <c r="E82" s="302" t="s">
        <v>246</v>
      </c>
      <c r="F82" s="316" t="s">
        <v>473</v>
      </c>
      <c r="G82" s="316"/>
      <c r="H82" s="316"/>
      <c r="I82" s="316"/>
      <c r="J82" s="316"/>
      <c r="K82" s="316"/>
      <c r="L82" s="316"/>
      <c r="M82" s="316"/>
      <c r="N82" s="316"/>
      <c r="O82" s="316"/>
      <c r="P82" s="316"/>
      <c r="Q82" s="316"/>
      <c r="R82" s="316"/>
      <c r="S82" s="316"/>
      <c r="T82" s="316"/>
      <c r="U82" s="316"/>
      <c r="V82" s="316"/>
      <c r="W82" s="316"/>
      <c r="X82" s="316"/>
      <c r="Y82" s="316"/>
    </row>
    <row r="83" spans="4:25" s="302" customFormat="1" ht="17">
      <c r="F83" s="316"/>
      <c r="G83" s="316"/>
      <c r="H83" s="316"/>
      <c r="I83" s="316"/>
      <c r="J83" s="316"/>
      <c r="K83" s="316"/>
      <c r="L83" s="316"/>
      <c r="M83" s="316"/>
      <c r="N83" s="316"/>
      <c r="O83" s="316"/>
      <c r="P83" s="316"/>
      <c r="Q83" s="316"/>
      <c r="R83" s="316"/>
      <c r="S83" s="316"/>
      <c r="T83" s="316"/>
      <c r="U83" s="316"/>
      <c r="V83" s="316"/>
      <c r="W83" s="316"/>
      <c r="X83" s="316"/>
      <c r="Y83" s="316"/>
    </row>
    <row r="84" spans="4:25" s="302" customFormat="1" ht="17">
      <c r="D84" s="302" t="s">
        <v>438</v>
      </c>
      <c r="E84" s="302" t="s">
        <v>474</v>
      </c>
    </row>
    <row r="85" spans="4:25" s="302" customFormat="1" ht="17">
      <c r="E85" s="302" t="s">
        <v>246</v>
      </c>
      <c r="F85" s="302" t="s">
        <v>475</v>
      </c>
    </row>
    <row r="86" spans="4:25" s="302" customFormat="1" ht="17">
      <c r="F86" s="302" t="s">
        <v>476</v>
      </c>
    </row>
    <row r="87" spans="4:25" s="302" customFormat="1" ht="17">
      <c r="D87" s="302" t="s">
        <v>442</v>
      </c>
      <c r="E87" s="302" t="s">
        <v>477</v>
      </c>
    </row>
    <row r="88" spans="4:25" s="302" customFormat="1" ht="17">
      <c r="E88" s="302" t="s">
        <v>246</v>
      </c>
      <c r="F88" s="302" t="s">
        <v>478</v>
      </c>
    </row>
    <row r="89" spans="4:25" s="302" customFormat="1" ht="17">
      <c r="D89" s="302" t="s">
        <v>479</v>
      </c>
      <c r="E89" s="302" t="s">
        <v>480</v>
      </c>
    </row>
    <row r="90" spans="4:25" s="302" customFormat="1" ht="17">
      <c r="E90" s="302" t="s">
        <v>246</v>
      </c>
      <c r="F90" s="302" t="s">
        <v>481</v>
      </c>
    </row>
    <row r="91" spans="4:25" s="302" customFormat="1" ht="17">
      <c r="E91" s="302" t="s">
        <v>246</v>
      </c>
      <c r="F91" s="316" t="s">
        <v>482</v>
      </c>
      <c r="G91" s="316"/>
      <c r="H91" s="316"/>
      <c r="I91" s="316"/>
      <c r="J91" s="316"/>
      <c r="K91" s="316"/>
      <c r="L91" s="316"/>
      <c r="M91" s="316"/>
      <c r="N91" s="316"/>
      <c r="O91" s="316"/>
      <c r="P91" s="316"/>
      <c r="Q91" s="316"/>
      <c r="R91" s="316"/>
      <c r="S91" s="316"/>
      <c r="T91" s="316"/>
      <c r="U91" s="316"/>
      <c r="V91" s="316"/>
      <c r="W91" s="316"/>
      <c r="X91" s="316"/>
      <c r="Y91" s="316"/>
    </row>
    <row r="92" spans="4:25" s="302" customFormat="1" ht="17">
      <c r="F92" s="316"/>
      <c r="G92" s="316"/>
      <c r="H92" s="316"/>
      <c r="I92" s="316"/>
      <c r="J92" s="316"/>
      <c r="K92" s="316"/>
      <c r="L92" s="316"/>
      <c r="M92" s="316"/>
      <c r="N92" s="316"/>
      <c r="O92" s="316"/>
      <c r="P92" s="316"/>
      <c r="Q92" s="316"/>
      <c r="R92" s="316"/>
      <c r="S92" s="316"/>
      <c r="T92" s="316"/>
      <c r="U92" s="316"/>
      <c r="V92" s="316"/>
      <c r="W92" s="316"/>
      <c r="X92" s="316"/>
      <c r="Y92" s="316"/>
    </row>
    <row r="93" spans="4:25" s="302" customFormat="1" ht="17">
      <c r="D93" s="302" t="s">
        <v>483</v>
      </c>
      <c r="E93" s="302" t="s">
        <v>484</v>
      </c>
    </row>
    <row r="94" spans="4:25" s="302" customFormat="1" ht="17">
      <c r="E94" s="302" t="s">
        <v>246</v>
      </c>
      <c r="F94" s="302" t="s">
        <v>485</v>
      </c>
    </row>
    <row r="95" spans="4:25" s="302" customFormat="1" ht="17">
      <c r="D95" s="302" t="s">
        <v>486</v>
      </c>
      <c r="E95" s="302" t="s">
        <v>487</v>
      </c>
    </row>
    <row r="96" spans="4:25" s="302" customFormat="1" ht="17">
      <c r="E96" s="302" t="s">
        <v>246</v>
      </c>
      <c r="F96" s="302" t="s">
        <v>488</v>
      </c>
    </row>
    <row r="97" spans="4:20" s="302" customFormat="1" ht="17">
      <c r="E97" s="302" t="s">
        <v>246</v>
      </c>
      <c r="F97" s="302" t="s">
        <v>489</v>
      </c>
    </row>
    <row r="98" spans="4:20" s="302" customFormat="1" ht="17">
      <c r="E98" s="302" t="s">
        <v>246</v>
      </c>
      <c r="F98" s="302" t="s">
        <v>490</v>
      </c>
    </row>
    <row r="99" spans="4:20" s="302" customFormat="1" ht="17">
      <c r="D99" s="302" t="s">
        <v>491</v>
      </c>
      <c r="E99" s="302" t="s">
        <v>492</v>
      </c>
    </row>
    <row r="100" spans="4:20" s="302" customFormat="1" ht="17">
      <c r="E100" s="302" t="s">
        <v>292</v>
      </c>
      <c r="F100" s="302" t="s">
        <v>493</v>
      </c>
    </row>
    <row r="101" spans="4:20" s="302" customFormat="1" ht="17">
      <c r="F101" s="302" t="s">
        <v>246</v>
      </c>
      <c r="G101" s="302" t="s">
        <v>494</v>
      </c>
    </row>
    <row r="102" spans="4:20" s="302" customFormat="1" ht="17">
      <c r="E102" s="302" t="s">
        <v>256</v>
      </c>
      <c r="F102" s="302" t="s">
        <v>161</v>
      </c>
    </row>
    <row r="103" spans="4:20" s="302" customFormat="1" ht="17">
      <c r="F103" s="302" t="s">
        <v>246</v>
      </c>
      <c r="G103" s="302" t="s">
        <v>495</v>
      </c>
    </row>
    <row r="104" spans="4:20" s="302" customFormat="1" ht="17">
      <c r="F104" s="302" t="s">
        <v>246</v>
      </c>
      <c r="G104" s="302" t="s">
        <v>496</v>
      </c>
    </row>
    <row r="105" spans="4:20" s="302" customFormat="1" ht="17">
      <c r="F105" s="302" t="s">
        <v>246</v>
      </c>
      <c r="G105" s="302" t="s">
        <v>497</v>
      </c>
    </row>
    <row r="106" spans="4:20" s="302" customFormat="1" ht="17">
      <c r="E106" s="302" t="s">
        <v>498</v>
      </c>
      <c r="F106" s="302" t="s">
        <v>499</v>
      </c>
    </row>
    <row r="107" spans="4:20" s="302" customFormat="1" ht="17">
      <c r="F107" s="302" t="s">
        <v>246</v>
      </c>
      <c r="G107" s="302" t="s">
        <v>500</v>
      </c>
    </row>
    <row r="108" spans="4:20" s="302" customFormat="1" ht="17">
      <c r="F108" s="302" t="s">
        <v>246</v>
      </c>
      <c r="G108" s="302" t="s">
        <v>501</v>
      </c>
    </row>
    <row r="109" spans="4:20" s="302" customFormat="1" ht="17">
      <c r="G109" s="302" t="s">
        <v>502</v>
      </c>
    </row>
    <row r="110" spans="4:20" s="302" customFormat="1" ht="17">
      <c r="H110" s="318" t="s">
        <v>503</v>
      </c>
      <c r="I110" s="319"/>
      <c r="J110" s="320"/>
      <c r="K110" s="318" t="s">
        <v>161</v>
      </c>
      <c r="L110" s="320"/>
      <c r="M110" s="317" t="s">
        <v>504</v>
      </c>
      <c r="N110" s="317"/>
      <c r="O110" s="317"/>
      <c r="P110" s="317"/>
      <c r="Q110" s="317"/>
      <c r="R110" s="306"/>
      <c r="S110" s="321" t="s">
        <v>505</v>
      </c>
      <c r="T110" s="322"/>
    </row>
    <row r="111" spans="4:20" s="302" customFormat="1" ht="17">
      <c r="H111" s="307" t="s">
        <v>506</v>
      </c>
      <c r="I111" s="308"/>
      <c r="J111" s="309"/>
      <c r="K111" s="307"/>
      <c r="L111" s="310" t="s">
        <v>507</v>
      </c>
      <c r="M111" s="307"/>
      <c r="N111" s="308"/>
      <c r="O111" s="310" t="s">
        <v>508</v>
      </c>
      <c r="P111" s="307"/>
      <c r="Q111" s="311" t="s">
        <v>110</v>
      </c>
      <c r="R111" s="306" t="s">
        <v>111</v>
      </c>
      <c r="S111" s="313" t="s">
        <v>112</v>
      </c>
      <c r="T111" s="314"/>
    </row>
    <row r="112" spans="4:20" s="302" customFormat="1" ht="17">
      <c r="H112" s="307"/>
      <c r="I112" s="308"/>
      <c r="J112" s="309"/>
      <c r="K112" s="307"/>
      <c r="L112" s="310" t="s">
        <v>509</v>
      </c>
      <c r="M112" s="307"/>
      <c r="N112" s="308"/>
      <c r="O112" s="310" t="s">
        <v>510</v>
      </c>
      <c r="P112" s="307"/>
      <c r="Q112" s="311" t="s">
        <v>113</v>
      </c>
      <c r="R112" s="306" t="s">
        <v>111</v>
      </c>
      <c r="S112" s="313" t="s">
        <v>114</v>
      </c>
      <c r="T112" s="314"/>
    </row>
    <row r="113" spans="3:25" s="302" customFormat="1" ht="17">
      <c r="H113" s="307"/>
      <c r="I113" s="308"/>
      <c r="J113" s="309"/>
      <c r="K113" s="307"/>
      <c r="L113" s="310" t="s">
        <v>511</v>
      </c>
      <c r="M113" s="307"/>
      <c r="N113" s="308"/>
      <c r="O113" s="310" t="s">
        <v>512</v>
      </c>
      <c r="P113" s="307"/>
      <c r="Q113" s="311" t="s">
        <v>115</v>
      </c>
      <c r="R113" s="306" t="s">
        <v>111</v>
      </c>
      <c r="S113" s="313" t="s">
        <v>116</v>
      </c>
      <c r="T113" s="314"/>
    </row>
    <row r="114" spans="3:25" s="302" customFormat="1" ht="17">
      <c r="H114" s="307" t="s">
        <v>513</v>
      </c>
      <c r="I114" s="308"/>
      <c r="J114" s="309"/>
      <c r="K114" s="307"/>
      <c r="L114" s="310" t="s">
        <v>514</v>
      </c>
      <c r="M114" s="307"/>
      <c r="N114" s="308"/>
      <c r="O114" s="310" t="s">
        <v>515</v>
      </c>
      <c r="P114" s="307"/>
      <c r="Q114" s="311" t="s">
        <v>117</v>
      </c>
      <c r="R114" s="306" t="s">
        <v>111</v>
      </c>
      <c r="S114" s="313" t="s">
        <v>118</v>
      </c>
      <c r="T114" s="314"/>
    </row>
    <row r="115" spans="3:25" s="302" customFormat="1" ht="17">
      <c r="H115" s="307"/>
      <c r="I115" s="308"/>
      <c r="J115" s="309"/>
      <c r="K115" s="307"/>
      <c r="L115" s="310" t="s">
        <v>516</v>
      </c>
      <c r="M115" s="307"/>
      <c r="N115" s="308"/>
      <c r="O115" s="310" t="s">
        <v>517</v>
      </c>
      <c r="P115" s="307"/>
      <c r="Q115" s="311" t="s">
        <v>119</v>
      </c>
      <c r="R115" s="306" t="s">
        <v>111</v>
      </c>
      <c r="S115" s="313" t="s">
        <v>120</v>
      </c>
      <c r="T115" s="314"/>
    </row>
    <row r="116" spans="3:25" s="302" customFormat="1" ht="17">
      <c r="G116" s="302" t="s">
        <v>254</v>
      </c>
      <c r="H116" s="302" t="s">
        <v>518</v>
      </c>
    </row>
    <row r="117" spans="3:25" s="302" customFormat="1" ht="17">
      <c r="D117" s="302" t="s">
        <v>519</v>
      </c>
      <c r="E117" s="302" t="s">
        <v>520</v>
      </c>
    </row>
    <row r="118" spans="3:25" s="302" customFormat="1" ht="17">
      <c r="F118" s="302" t="s">
        <v>246</v>
      </c>
      <c r="G118" s="302" t="s">
        <v>521</v>
      </c>
    </row>
    <row r="119" spans="3:25" s="302" customFormat="1" ht="17">
      <c r="F119" s="302" t="s">
        <v>246</v>
      </c>
      <c r="G119" s="302" t="s">
        <v>522</v>
      </c>
    </row>
    <row r="120" spans="3:25" s="302" customFormat="1" ht="17">
      <c r="F120" s="302" t="s">
        <v>246</v>
      </c>
      <c r="G120" s="316" t="s">
        <v>523</v>
      </c>
      <c r="H120" s="316"/>
      <c r="I120" s="316"/>
      <c r="J120" s="316"/>
      <c r="K120" s="316"/>
      <c r="L120" s="316"/>
      <c r="M120" s="316"/>
      <c r="N120" s="316"/>
      <c r="O120" s="316"/>
      <c r="P120" s="316"/>
      <c r="Q120" s="316"/>
      <c r="R120" s="316"/>
      <c r="S120" s="316"/>
      <c r="T120" s="316"/>
      <c r="U120" s="316"/>
      <c r="V120" s="316"/>
      <c r="W120" s="316"/>
      <c r="X120" s="316"/>
      <c r="Y120" s="316"/>
    </row>
    <row r="121" spans="3:25" s="302" customFormat="1" ht="17">
      <c r="G121" s="316"/>
      <c r="H121" s="316"/>
      <c r="I121" s="316"/>
      <c r="J121" s="316"/>
      <c r="K121" s="316"/>
      <c r="L121" s="316"/>
      <c r="M121" s="316"/>
      <c r="N121" s="316"/>
      <c r="O121" s="316"/>
      <c r="P121" s="316"/>
      <c r="Q121" s="316"/>
      <c r="R121" s="316"/>
      <c r="S121" s="316"/>
      <c r="T121" s="316"/>
      <c r="U121" s="316"/>
      <c r="V121" s="316"/>
      <c r="W121" s="316"/>
      <c r="X121" s="316"/>
      <c r="Y121" s="316"/>
    </row>
    <row r="122" spans="3:25" s="302" customFormat="1" ht="17">
      <c r="F122" s="302" t="s">
        <v>246</v>
      </c>
      <c r="G122" s="302" t="s">
        <v>524</v>
      </c>
    </row>
    <row r="123" spans="3:25" s="302" customFormat="1" ht="17">
      <c r="F123" s="302" t="s">
        <v>246</v>
      </c>
      <c r="G123" s="316" t="s">
        <v>525</v>
      </c>
      <c r="H123" s="316"/>
      <c r="I123" s="316"/>
      <c r="J123" s="316"/>
      <c r="K123" s="316"/>
      <c r="L123" s="316"/>
      <c r="M123" s="316"/>
      <c r="N123" s="316"/>
      <c r="O123" s="316"/>
      <c r="P123" s="316"/>
      <c r="Q123" s="316"/>
      <c r="R123" s="316"/>
      <c r="S123" s="316"/>
      <c r="T123" s="316"/>
      <c r="U123" s="316"/>
      <c r="V123" s="316"/>
      <c r="W123" s="316"/>
      <c r="X123" s="316"/>
      <c r="Y123" s="316"/>
    </row>
    <row r="124" spans="3:25" s="302" customFormat="1" ht="17">
      <c r="G124" s="316"/>
      <c r="H124" s="316"/>
      <c r="I124" s="316"/>
      <c r="J124" s="316"/>
      <c r="K124" s="316"/>
      <c r="L124" s="316"/>
      <c r="M124" s="316"/>
      <c r="N124" s="316"/>
      <c r="O124" s="316"/>
      <c r="P124" s="316"/>
      <c r="Q124" s="316"/>
      <c r="R124" s="316"/>
      <c r="S124" s="316"/>
      <c r="T124" s="316"/>
      <c r="U124" s="316"/>
      <c r="V124" s="316"/>
      <c r="W124" s="316"/>
      <c r="X124" s="316"/>
      <c r="Y124" s="316"/>
    </row>
    <row r="125" spans="3:25" s="302" customFormat="1" ht="17">
      <c r="F125" s="302" t="s">
        <v>246</v>
      </c>
      <c r="G125" s="302" t="s">
        <v>526</v>
      </c>
    </row>
    <row r="126" spans="3:25" s="302" customFormat="1" ht="17"/>
    <row r="127" spans="3:25" s="302" customFormat="1" ht="17">
      <c r="C127" s="302" t="s">
        <v>527</v>
      </c>
      <c r="D127" s="302" t="s">
        <v>528</v>
      </c>
    </row>
    <row r="128" spans="3:25" s="302" customFormat="1" ht="17">
      <c r="D128" s="302" t="s">
        <v>418</v>
      </c>
      <c r="E128" s="302" t="s">
        <v>493</v>
      </c>
    </row>
    <row r="129" spans="4:25" s="302" customFormat="1" ht="17">
      <c r="E129" s="302" t="s">
        <v>246</v>
      </c>
      <c r="F129" s="315" t="s">
        <v>529</v>
      </c>
      <c r="G129" s="315"/>
      <c r="H129" s="315"/>
      <c r="I129" s="315"/>
      <c r="J129" s="315"/>
      <c r="K129" s="315"/>
      <c r="L129" s="315"/>
      <c r="M129" s="315"/>
      <c r="N129" s="315"/>
      <c r="O129" s="315"/>
      <c r="P129" s="315"/>
      <c r="Q129" s="315"/>
      <c r="R129" s="315"/>
      <c r="S129" s="315"/>
      <c r="T129" s="315"/>
      <c r="U129" s="315"/>
      <c r="V129" s="315"/>
      <c r="W129" s="315"/>
      <c r="X129" s="315"/>
    </row>
    <row r="130" spans="4:25" s="302" customFormat="1" ht="17">
      <c r="F130" s="315"/>
      <c r="G130" s="315"/>
      <c r="H130" s="315"/>
      <c r="I130" s="315"/>
      <c r="J130" s="315"/>
      <c r="K130" s="315"/>
      <c r="L130" s="315"/>
      <c r="M130" s="315"/>
      <c r="N130" s="315"/>
      <c r="O130" s="315"/>
      <c r="P130" s="315"/>
      <c r="Q130" s="315"/>
      <c r="R130" s="315"/>
      <c r="S130" s="315"/>
      <c r="T130" s="315"/>
      <c r="U130" s="315"/>
      <c r="V130" s="315"/>
      <c r="W130" s="315"/>
      <c r="X130" s="315"/>
    </row>
    <row r="131" spans="4:25" s="302" customFormat="1" ht="17">
      <c r="D131" s="302" t="s">
        <v>420</v>
      </c>
      <c r="E131" s="302" t="s">
        <v>530</v>
      </c>
    </row>
    <row r="132" spans="4:25" s="302" customFormat="1" ht="17">
      <c r="E132" s="302" t="s">
        <v>246</v>
      </c>
      <c r="F132" s="302" t="s">
        <v>531</v>
      </c>
    </row>
    <row r="133" spans="4:25" s="302" customFormat="1" ht="17">
      <c r="F133" s="302" t="s">
        <v>254</v>
      </c>
      <c r="G133" s="302" t="s">
        <v>532</v>
      </c>
    </row>
    <row r="134" spans="4:25" s="302" customFormat="1" ht="17">
      <c r="F134" s="302" t="s">
        <v>254</v>
      </c>
      <c r="G134" s="302" t="s">
        <v>533</v>
      </c>
    </row>
    <row r="135" spans="4:25" s="302" customFormat="1" ht="17">
      <c r="G135" s="302" t="s">
        <v>246</v>
      </c>
      <c r="H135" s="302" t="s">
        <v>534</v>
      </c>
      <c r="M135" s="302" t="s">
        <v>535</v>
      </c>
    </row>
    <row r="136" spans="4:25" s="302" customFormat="1" ht="17">
      <c r="G136" s="302" t="s">
        <v>246</v>
      </c>
      <c r="H136" s="302" t="s">
        <v>536</v>
      </c>
      <c r="M136" s="302" t="s">
        <v>537</v>
      </c>
    </row>
    <row r="137" spans="4:25" s="302" customFormat="1" ht="17">
      <c r="D137" s="302" t="s">
        <v>424</v>
      </c>
      <c r="E137" s="302" t="s">
        <v>161</v>
      </c>
    </row>
    <row r="138" spans="4:25" s="302" customFormat="1" ht="17">
      <c r="E138" s="302" t="s">
        <v>292</v>
      </c>
      <c r="F138" s="302" t="s">
        <v>161</v>
      </c>
    </row>
    <row r="139" spans="4:25" s="302" customFormat="1" ht="17">
      <c r="F139" s="302" t="s">
        <v>246</v>
      </c>
      <c r="G139" s="302" t="s">
        <v>538</v>
      </c>
    </row>
    <row r="140" spans="4:25" s="302" customFormat="1" ht="17">
      <c r="E140" s="302" t="s">
        <v>498</v>
      </c>
      <c r="F140" s="302" t="s">
        <v>499</v>
      </c>
    </row>
    <row r="141" spans="4:25" s="302" customFormat="1" ht="17">
      <c r="F141" s="302" t="s">
        <v>246</v>
      </c>
      <c r="G141" s="316" t="s">
        <v>539</v>
      </c>
      <c r="H141" s="316"/>
      <c r="I141" s="316"/>
      <c r="J141" s="316"/>
      <c r="K141" s="316"/>
      <c r="L141" s="316"/>
      <c r="M141" s="316"/>
      <c r="N141" s="316"/>
      <c r="O141" s="316"/>
      <c r="P141" s="316"/>
      <c r="Q141" s="316"/>
      <c r="R141" s="316"/>
      <c r="S141" s="316"/>
      <c r="T141" s="316"/>
      <c r="U141" s="316"/>
      <c r="V141" s="316"/>
      <c r="W141" s="316"/>
      <c r="X141" s="316"/>
      <c r="Y141" s="316"/>
    </row>
    <row r="142" spans="4:25" s="302" customFormat="1" ht="17">
      <c r="G142" s="316"/>
      <c r="H142" s="316"/>
      <c r="I142" s="316"/>
      <c r="J142" s="316"/>
      <c r="K142" s="316"/>
      <c r="L142" s="316"/>
      <c r="M142" s="316"/>
      <c r="N142" s="316"/>
      <c r="O142" s="316"/>
      <c r="P142" s="316"/>
      <c r="Q142" s="316"/>
      <c r="R142" s="316"/>
      <c r="S142" s="316"/>
      <c r="T142" s="316"/>
      <c r="U142" s="316"/>
      <c r="V142" s="316"/>
      <c r="W142" s="316"/>
      <c r="X142" s="316"/>
      <c r="Y142" s="316"/>
    </row>
    <row r="143" spans="4:25" s="302" customFormat="1" ht="17">
      <c r="F143" s="302" t="s">
        <v>246</v>
      </c>
      <c r="G143" s="316" t="s">
        <v>540</v>
      </c>
      <c r="H143" s="316"/>
      <c r="I143" s="316"/>
      <c r="J143" s="316"/>
      <c r="K143" s="316"/>
      <c r="L143" s="316"/>
      <c r="M143" s="316"/>
      <c r="N143" s="316"/>
      <c r="O143" s="316"/>
      <c r="P143" s="316"/>
      <c r="Q143" s="316"/>
      <c r="R143" s="316"/>
      <c r="S143" s="316"/>
      <c r="T143" s="316"/>
      <c r="U143" s="316"/>
      <c r="V143" s="316"/>
      <c r="W143" s="316"/>
      <c r="X143" s="316"/>
      <c r="Y143" s="316"/>
    </row>
    <row r="144" spans="4:25" s="302" customFormat="1" ht="17">
      <c r="G144" s="316"/>
      <c r="H144" s="316"/>
      <c r="I144" s="316"/>
      <c r="J144" s="316"/>
      <c r="K144" s="316"/>
      <c r="L144" s="316"/>
      <c r="M144" s="316"/>
      <c r="N144" s="316"/>
      <c r="O144" s="316"/>
      <c r="P144" s="316"/>
      <c r="Q144" s="316"/>
      <c r="R144" s="316"/>
      <c r="S144" s="316"/>
      <c r="T144" s="316"/>
      <c r="U144" s="316"/>
      <c r="V144" s="316"/>
      <c r="W144" s="316"/>
      <c r="X144" s="316"/>
      <c r="Y144" s="316"/>
    </row>
    <row r="145" spans="6:17" s="302" customFormat="1" ht="17">
      <c r="F145" s="302" t="s">
        <v>246</v>
      </c>
      <c r="G145" s="302" t="s">
        <v>501</v>
      </c>
    </row>
    <row r="146" spans="6:17" s="302" customFormat="1" ht="17">
      <c r="G146" s="302" t="s">
        <v>502</v>
      </c>
    </row>
    <row r="147" spans="6:17" s="302" customFormat="1" ht="17">
      <c r="K147" s="307" t="s">
        <v>161</v>
      </c>
      <c r="L147" s="309"/>
      <c r="M147" s="317" t="s">
        <v>504</v>
      </c>
      <c r="N147" s="317"/>
      <c r="O147" s="317"/>
      <c r="P147" s="306"/>
      <c r="Q147" s="312" t="s">
        <v>505</v>
      </c>
    </row>
    <row r="148" spans="6:17" s="302" customFormat="1" ht="17">
      <c r="K148" s="307" t="s">
        <v>541</v>
      </c>
      <c r="L148" s="309"/>
      <c r="M148" s="306" t="s">
        <v>542</v>
      </c>
      <c r="N148" s="306"/>
      <c r="O148" s="306">
        <v>41.06</v>
      </c>
      <c r="P148" s="306" t="s">
        <v>111</v>
      </c>
      <c r="Q148" s="312" t="s">
        <v>543</v>
      </c>
    </row>
    <row r="149" spans="6:17" s="302" customFormat="1" ht="17"/>
    <row r="150" spans="6:17" s="302" customFormat="1" ht="17"/>
    <row r="151" spans="6:17" s="302" customFormat="1" ht="17"/>
    <row r="152" spans="6:17" s="302" customFormat="1" ht="17"/>
    <row r="153" spans="6:17" s="302" customFormat="1" ht="17"/>
    <row r="154" spans="6:17" s="302" customFormat="1" ht="17"/>
    <row r="155" spans="6:17" s="302" customFormat="1" ht="17"/>
    <row r="156" spans="6:17" s="302" customFormat="1" ht="17"/>
    <row r="157" spans="6:17" s="302" customFormat="1" ht="17"/>
    <row r="158" spans="6:17" s="302" customFormat="1" ht="17"/>
    <row r="159" spans="6:17" s="302" customFormat="1" ht="17"/>
    <row r="160" spans="6:17" s="302" customFormat="1" ht="17"/>
    <row r="161" spans="1:38" s="302" customFormat="1" ht="17"/>
    <row r="162" spans="1:38" s="302" customFormat="1" ht="17"/>
    <row r="163" spans="1:38" s="302" customFormat="1" ht="17"/>
    <row r="164" spans="1:38" s="302" customFormat="1" ht="17"/>
    <row r="165" spans="1:38" s="302" customFormat="1" ht="17"/>
    <row r="166" spans="1:38" ht="15">
      <c r="A166" s="290"/>
      <c r="B166" s="290"/>
      <c r="C166" s="290"/>
      <c r="D166" s="290"/>
      <c r="E166" s="290"/>
      <c r="F166" s="290"/>
      <c r="G166" s="290"/>
      <c r="H166" s="290"/>
      <c r="I166" s="290"/>
      <c r="J166" s="290"/>
      <c r="K166" s="290"/>
      <c r="L166" s="290"/>
      <c r="M166" s="290"/>
      <c r="N166" s="290"/>
      <c r="O166" s="290"/>
      <c r="P166" s="290"/>
      <c r="Q166" s="290"/>
      <c r="R166" s="290"/>
      <c r="S166" s="290"/>
      <c r="T166" s="290"/>
      <c r="U166" s="290"/>
      <c r="V166" s="290"/>
      <c r="W166" s="290"/>
      <c r="X166" s="290"/>
      <c r="Y166" s="290"/>
      <c r="Z166" s="290"/>
      <c r="AA166" s="290"/>
      <c r="AB166" s="290"/>
      <c r="AC166" s="290"/>
      <c r="AD166" s="290"/>
      <c r="AE166" s="290"/>
      <c r="AF166" s="290"/>
      <c r="AG166" s="290"/>
      <c r="AH166" s="290"/>
      <c r="AI166" s="290"/>
      <c r="AJ166" s="290"/>
      <c r="AK166" s="290"/>
      <c r="AL166" s="290"/>
    </row>
  </sheetData>
  <mergeCells count="22">
    <mergeCell ref="F91:Y92"/>
    <mergeCell ref="W1:AA1"/>
    <mergeCell ref="A2:X2"/>
    <mergeCell ref="C9:F10"/>
    <mergeCell ref="G9:W10"/>
    <mergeCell ref="C14:F15"/>
    <mergeCell ref="G14:W15"/>
    <mergeCell ref="F32:X33"/>
    <mergeCell ref="E55:X56"/>
    <mergeCell ref="G74:Y75"/>
    <mergeCell ref="F78:Y79"/>
    <mergeCell ref="F82:Y83"/>
    <mergeCell ref="F129:X130"/>
    <mergeCell ref="G141:Y142"/>
    <mergeCell ref="G143:Y144"/>
    <mergeCell ref="M147:O147"/>
    <mergeCell ref="H110:J110"/>
    <mergeCell ref="K110:L110"/>
    <mergeCell ref="M110:Q110"/>
    <mergeCell ref="S110:T110"/>
    <mergeCell ref="G120:Y121"/>
    <mergeCell ref="G123:Y124"/>
  </mergeCells>
  <phoneticPr fontId="1"/>
  <hyperlinks>
    <hyperlink ref="G9" r:id="rId1" xr:uid="{FBA2B78D-293F-44C8-A3DA-B40C887AE46A}"/>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P27"/>
  <sheetViews>
    <sheetView showZeros="0" zoomScale="85" zoomScaleNormal="85" workbookViewId="0">
      <pane ySplit="9" topLeftCell="A10" activePane="bottomLeft" state="frozen"/>
      <selection pane="bottomLeft" activeCell="T28" sqref="T28"/>
    </sheetView>
  </sheetViews>
  <sheetFormatPr baseColWidth="10" defaultColWidth="8.83203125" defaultRowHeight="14" outlineLevelCol="1"/>
  <cols>
    <col min="1" max="1" width="6.33203125" customWidth="1"/>
    <col min="2" max="2" width="4.5" customWidth="1"/>
    <col min="3" max="4" width="3" customWidth="1"/>
    <col min="5" max="5" width="7.1640625" customWidth="1"/>
    <col min="6" max="6" width="4.5" customWidth="1"/>
    <col min="7" max="8" width="3" customWidth="1"/>
    <col min="9" max="9" width="7.1640625" customWidth="1"/>
    <col min="10" max="10" width="4.5" customWidth="1"/>
    <col min="11" max="12" width="3" customWidth="1"/>
    <col min="13" max="13" width="7.1640625" customWidth="1"/>
    <col min="14" max="14" width="4.5" customWidth="1"/>
    <col min="15" max="15" width="3" customWidth="1"/>
    <col min="16" max="16" width="7.1640625" customWidth="1"/>
    <col min="17" max="17" width="4.5" customWidth="1"/>
    <col min="18" max="18" width="6.1640625" customWidth="1"/>
    <col min="19" max="20" width="5.6640625" customWidth="1"/>
    <col min="21" max="21" width="2" customWidth="1"/>
    <col min="22" max="22" width="6.33203125" customWidth="1" outlineLevel="1"/>
    <col min="23" max="23" width="4.5" customWidth="1" outlineLevel="1"/>
    <col min="24" max="28" width="6.83203125" customWidth="1" outlineLevel="1"/>
    <col min="29" max="31" width="1.83203125" customWidth="1" outlineLevel="1"/>
    <col min="32" max="36" width="3.83203125" customWidth="1" outlineLevel="1"/>
    <col min="37" max="37" width="2.5" customWidth="1" outlineLevel="1"/>
    <col min="38" max="41" width="3.5" customWidth="1" outlineLevel="1"/>
    <col min="42" max="42" width="5.6640625" customWidth="1"/>
  </cols>
  <sheetData>
    <row r="1" spans="1:42">
      <c r="C1" s="151"/>
      <c r="D1" s="226"/>
      <c r="E1" s="227" t="s">
        <v>272</v>
      </c>
      <c r="T1" s="139" t="s">
        <v>293</v>
      </c>
      <c r="V1" t="s">
        <v>260</v>
      </c>
    </row>
    <row r="2" spans="1:42" ht="4.5" customHeight="1" thickBot="1"/>
    <row r="3" spans="1:42" ht="21.75" customHeight="1" thickBot="1">
      <c r="A3" s="332" t="s">
        <v>370</v>
      </c>
      <c r="B3" s="328"/>
      <c r="C3" s="328"/>
      <c r="D3" s="328"/>
      <c r="E3" s="328"/>
      <c r="F3" s="328" t="s">
        <v>371</v>
      </c>
      <c r="G3" s="328"/>
      <c r="H3" s="328"/>
      <c r="I3" s="328"/>
      <c r="J3" s="328"/>
      <c r="K3" s="328"/>
      <c r="L3" s="328"/>
      <c r="M3" s="328"/>
      <c r="N3" s="328"/>
      <c r="O3" s="329" t="s">
        <v>369</v>
      </c>
      <c r="P3" s="330"/>
      <c r="Q3" s="330"/>
      <c r="R3" s="331"/>
      <c r="S3" s="199"/>
      <c r="T3" s="200"/>
      <c r="V3" s="332" t="str">
        <f>+A3</f>
        <v>2024(R6)年度</v>
      </c>
      <c r="W3" s="328"/>
      <c r="X3" s="328"/>
      <c r="Y3" s="328"/>
      <c r="Z3" s="328" t="str">
        <f>+F3&amp;O3</f>
        <v>川崎市秋季市民陸上競技大会-総括申込書</v>
      </c>
      <c r="AA3" s="328"/>
      <c r="AB3" s="328"/>
      <c r="AC3" s="328"/>
      <c r="AD3" s="328"/>
      <c r="AE3" s="328"/>
      <c r="AF3" s="328"/>
      <c r="AG3" s="328"/>
      <c r="AH3" s="328"/>
      <c r="AI3" s="328"/>
      <c r="AJ3" s="328"/>
      <c r="AK3" s="328"/>
      <c r="AL3" s="328"/>
      <c r="AM3" s="333"/>
      <c r="AN3" s="199" t="s">
        <v>368</v>
      </c>
      <c r="AO3" s="200"/>
      <c r="AP3" s="13"/>
    </row>
    <row r="4" spans="1:42" ht="27" customHeight="1">
      <c r="A4" s="334" t="s">
        <v>121</v>
      </c>
      <c r="B4" s="335"/>
      <c r="C4" s="344"/>
      <c r="D4" s="345"/>
      <c r="E4" s="345"/>
      <c r="F4" s="345"/>
      <c r="G4" s="345"/>
      <c r="H4" s="345"/>
      <c r="I4" s="345"/>
      <c r="J4" s="345"/>
      <c r="K4" s="345"/>
      <c r="L4" s="345"/>
      <c r="M4" s="345"/>
      <c r="N4" s="345"/>
      <c r="O4" s="345"/>
      <c r="P4" s="345"/>
      <c r="Q4" s="345"/>
      <c r="R4" s="345"/>
      <c r="S4" s="201"/>
      <c r="T4" s="202"/>
      <c r="V4" s="334" t="s">
        <v>121</v>
      </c>
      <c r="W4" s="335"/>
      <c r="X4" s="393" t="s">
        <v>294</v>
      </c>
      <c r="Y4" s="394"/>
      <c r="Z4" s="394"/>
      <c r="AA4" s="394"/>
      <c r="AB4" s="394"/>
      <c r="AC4" s="394"/>
      <c r="AD4" s="394"/>
      <c r="AE4" s="394"/>
      <c r="AF4" s="394"/>
      <c r="AG4" s="394"/>
      <c r="AH4" s="394"/>
      <c r="AI4" s="394"/>
      <c r="AJ4" s="394"/>
      <c r="AK4" s="394"/>
      <c r="AL4" s="394"/>
      <c r="AM4" s="394"/>
      <c r="AN4" s="201"/>
      <c r="AO4" s="202"/>
      <c r="AP4" s="195"/>
    </row>
    <row r="5" spans="1:42" ht="12" customHeight="1" thickBot="1">
      <c r="A5" s="336"/>
      <c r="B5" s="337"/>
      <c r="C5" s="346"/>
      <c r="D5" s="347"/>
      <c r="E5" s="347"/>
      <c r="F5" s="347"/>
      <c r="G5" s="347"/>
      <c r="H5" s="347"/>
      <c r="I5" s="347"/>
      <c r="J5" s="347"/>
      <c r="K5" s="347"/>
      <c r="L5" s="347"/>
      <c r="M5" s="347"/>
      <c r="N5" s="347"/>
      <c r="O5" s="347"/>
      <c r="P5" s="347"/>
      <c r="Q5" s="347"/>
      <c r="R5" s="347"/>
      <c r="S5" s="203"/>
      <c r="T5" s="204" t="s">
        <v>122</v>
      </c>
      <c r="V5" s="336"/>
      <c r="W5" s="337"/>
      <c r="X5" s="395"/>
      <c r="Y5" s="396"/>
      <c r="Z5" s="396"/>
      <c r="AA5" s="396"/>
      <c r="AB5" s="396"/>
      <c r="AC5" s="396"/>
      <c r="AD5" s="396"/>
      <c r="AE5" s="396"/>
      <c r="AF5" s="396"/>
      <c r="AG5" s="396"/>
      <c r="AH5" s="396"/>
      <c r="AI5" s="396"/>
      <c r="AJ5" s="396"/>
      <c r="AK5" s="396"/>
      <c r="AL5" s="396"/>
      <c r="AM5" s="396"/>
      <c r="AN5" s="391" t="s">
        <v>122</v>
      </c>
      <c r="AO5" s="392"/>
      <c r="AP5" s="196"/>
    </row>
    <row r="6" spans="1:42" ht="27" customHeight="1">
      <c r="A6" s="338" t="s">
        <v>123</v>
      </c>
      <c r="B6" s="339"/>
      <c r="C6" s="354"/>
      <c r="D6" s="355"/>
      <c r="E6" s="355"/>
      <c r="F6" s="355"/>
      <c r="G6" s="355"/>
      <c r="H6" s="355"/>
      <c r="I6" s="355"/>
      <c r="J6" s="356"/>
      <c r="K6" s="351" t="s">
        <v>266</v>
      </c>
      <c r="L6" s="352"/>
      <c r="M6" s="352"/>
      <c r="N6" s="352"/>
      <c r="O6" s="352"/>
      <c r="P6" s="353"/>
      <c r="Q6" s="222" t="s">
        <v>125</v>
      </c>
      <c r="R6" s="223"/>
      <c r="S6" s="369"/>
      <c r="T6" s="370"/>
      <c r="V6" s="338" t="s">
        <v>123</v>
      </c>
      <c r="W6" s="339"/>
      <c r="X6" s="416" t="s">
        <v>124</v>
      </c>
      <c r="Y6" s="417"/>
      <c r="Z6" s="417"/>
      <c r="AA6" s="417"/>
      <c r="AB6" s="417"/>
      <c r="AC6" s="417"/>
      <c r="AD6" s="417"/>
      <c r="AE6" s="418"/>
      <c r="AF6" s="400" t="s">
        <v>289</v>
      </c>
      <c r="AG6" s="401"/>
      <c r="AH6" s="401"/>
      <c r="AI6" s="401"/>
      <c r="AJ6" s="401"/>
      <c r="AK6" s="402"/>
      <c r="AL6" s="403" t="s">
        <v>125</v>
      </c>
      <c r="AM6" s="404"/>
      <c r="AN6" s="408" t="s">
        <v>14</v>
      </c>
      <c r="AO6" s="409"/>
      <c r="AP6" s="197"/>
    </row>
    <row r="7" spans="1:42" ht="27" customHeight="1">
      <c r="A7" s="342" t="s">
        <v>126</v>
      </c>
      <c r="B7" s="343"/>
      <c r="C7" s="354"/>
      <c r="D7" s="355"/>
      <c r="E7" s="355"/>
      <c r="F7" s="355"/>
      <c r="G7" s="355"/>
      <c r="H7" s="355"/>
      <c r="I7" s="355"/>
      <c r="J7" s="356"/>
      <c r="K7" s="348" t="s">
        <v>271</v>
      </c>
      <c r="L7" s="349"/>
      <c r="M7" s="349"/>
      <c r="N7" s="349"/>
      <c r="O7" s="350"/>
      <c r="P7" s="366"/>
      <c r="Q7" s="367"/>
      <c r="R7" s="367"/>
      <c r="S7" s="367"/>
      <c r="T7" s="368"/>
      <c r="V7" s="342" t="s">
        <v>126</v>
      </c>
      <c r="W7" s="343"/>
      <c r="X7" s="416" t="s">
        <v>262</v>
      </c>
      <c r="Y7" s="417"/>
      <c r="Z7" s="417"/>
      <c r="AA7" s="417"/>
      <c r="AB7" s="417"/>
      <c r="AC7" s="417"/>
      <c r="AD7" s="417"/>
      <c r="AE7" s="418"/>
      <c r="AF7" s="410" t="s">
        <v>290</v>
      </c>
      <c r="AG7" s="411"/>
      <c r="AH7" s="411"/>
      <c r="AI7" s="411"/>
      <c r="AJ7" s="412"/>
      <c r="AK7" s="413" t="s">
        <v>261</v>
      </c>
      <c r="AL7" s="414"/>
      <c r="AM7" s="414"/>
      <c r="AN7" s="414"/>
      <c r="AO7" s="415"/>
      <c r="AP7" s="197"/>
    </row>
    <row r="8" spans="1:42" ht="15.75" customHeight="1">
      <c r="A8" s="340" t="s">
        <v>359</v>
      </c>
      <c r="B8" s="341"/>
      <c r="C8" s="357"/>
      <c r="D8" s="358"/>
      <c r="E8" s="358"/>
      <c r="F8" s="358"/>
      <c r="G8" s="358"/>
      <c r="H8" s="358"/>
      <c r="I8" s="358"/>
      <c r="J8" s="359"/>
      <c r="K8" s="20"/>
      <c r="L8" s="15"/>
      <c r="M8" s="17"/>
      <c r="N8" s="16"/>
      <c r="O8" s="16"/>
      <c r="P8" s="225" t="s">
        <v>360</v>
      </c>
      <c r="Q8" s="21"/>
      <c r="R8" s="21"/>
      <c r="S8" s="21"/>
      <c r="T8" s="248"/>
      <c r="V8" s="340" t="s">
        <v>127</v>
      </c>
      <c r="W8" s="341"/>
      <c r="X8" s="397" t="s">
        <v>263</v>
      </c>
      <c r="Y8" s="398"/>
      <c r="Z8" s="398"/>
      <c r="AA8" s="398"/>
      <c r="AB8" s="398"/>
      <c r="AC8" s="398"/>
      <c r="AD8" s="398"/>
      <c r="AE8" s="399"/>
      <c r="AF8" s="20"/>
      <c r="AG8" s="15"/>
      <c r="AH8" s="17"/>
      <c r="AI8" s="16"/>
      <c r="AJ8" s="16"/>
      <c r="AK8" s="21"/>
      <c r="AL8" s="21"/>
      <c r="AM8" s="21"/>
      <c r="AN8" s="21"/>
      <c r="AO8" s="248"/>
      <c r="AP8" s="192"/>
    </row>
    <row r="9" spans="1:42" ht="27" customHeight="1" thickBot="1">
      <c r="A9" s="379" t="s">
        <v>247</v>
      </c>
      <c r="B9" s="380"/>
      <c r="C9" s="360"/>
      <c r="D9" s="361"/>
      <c r="E9" s="361"/>
      <c r="F9" s="361"/>
      <c r="G9" s="361"/>
      <c r="H9" s="361"/>
      <c r="I9" s="361"/>
      <c r="J9" s="362"/>
      <c r="K9" s="363" t="s">
        <v>128</v>
      </c>
      <c r="L9" s="364"/>
      <c r="M9" s="364"/>
      <c r="N9" s="364"/>
      <c r="O9" s="364"/>
      <c r="P9" s="364"/>
      <c r="Q9" s="364"/>
      <c r="R9" s="364"/>
      <c r="S9" s="364"/>
      <c r="T9" s="365"/>
      <c r="V9" s="379" t="s">
        <v>247</v>
      </c>
      <c r="W9" s="380"/>
      <c r="X9" s="419" t="s">
        <v>295</v>
      </c>
      <c r="Y9" s="420"/>
      <c r="Z9" s="420"/>
      <c r="AA9" s="420"/>
      <c r="AB9" s="420"/>
      <c r="AC9" s="420"/>
      <c r="AD9" s="420"/>
      <c r="AE9" s="421"/>
      <c r="AF9" s="422" t="s">
        <v>291</v>
      </c>
      <c r="AG9" s="423"/>
      <c r="AH9" s="423"/>
      <c r="AI9" s="423"/>
      <c r="AJ9" s="423"/>
      <c r="AK9" s="423"/>
      <c r="AL9" s="423"/>
      <c r="AM9" s="423"/>
      <c r="AN9" s="423"/>
      <c r="AO9" s="424"/>
      <c r="AP9" s="193"/>
    </row>
    <row r="10" spans="1:42" ht="12.75" customHeight="1">
      <c r="A10" s="191" t="s">
        <v>270</v>
      </c>
      <c r="B10" s="13"/>
      <c r="C10" s="14"/>
      <c r="D10" s="14"/>
      <c r="E10" s="13"/>
      <c r="F10" s="13"/>
      <c r="G10" s="13"/>
      <c r="H10" s="13"/>
      <c r="I10" s="13"/>
      <c r="J10" s="13"/>
      <c r="K10" s="13"/>
      <c r="L10" s="13"/>
      <c r="M10" s="67"/>
      <c r="N10" s="13"/>
      <c r="O10" s="13"/>
      <c r="P10" s="13"/>
      <c r="Q10" s="13"/>
      <c r="R10" s="13"/>
      <c r="T10" s="147" t="s">
        <v>259</v>
      </c>
      <c r="V10" s="13"/>
      <c r="W10" s="13"/>
      <c r="X10" s="14"/>
      <c r="Y10" s="14"/>
      <c r="Z10" s="13"/>
      <c r="AA10" s="13"/>
      <c r="AB10" s="13"/>
      <c r="AC10" s="13"/>
      <c r="AD10" s="13"/>
      <c r="AE10" s="13"/>
      <c r="AF10" s="13"/>
      <c r="AG10" s="13"/>
      <c r="AH10" s="67"/>
      <c r="AI10" s="13"/>
      <c r="AJ10" s="13"/>
      <c r="AK10" s="13"/>
      <c r="AL10" s="13"/>
      <c r="AM10" s="13"/>
      <c r="AN10" s="147" t="s">
        <v>259</v>
      </c>
      <c r="AO10" s="13"/>
      <c r="AP10" s="13"/>
    </row>
    <row r="11" spans="1:42" ht="3.75" customHeight="1" thickBot="1">
      <c r="A11" s="13"/>
      <c r="B11" s="13"/>
      <c r="C11" s="13"/>
      <c r="D11" s="13"/>
      <c r="E11" s="13"/>
      <c r="F11" s="13"/>
      <c r="G11" s="13"/>
      <c r="H11" s="13"/>
      <c r="I11" s="13"/>
      <c r="J11" s="13"/>
      <c r="K11" s="13"/>
      <c r="L11" s="13"/>
      <c r="M11" s="13"/>
      <c r="N11" s="13"/>
      <c r="O11" s="13"/>
      <c r="P11" s="13"/>
      <c r="Q11" s="13"/>
      <c r="R11" s="13"/>
      <c r="S11" s="13"/>
      <c r="T11" s="13"/>
    </row>
    <row r="12" spans="1:42" ht="15" thickBot="1">
      <c r="A12" s="68"/>
      <c r="B12" s="29" t="s">
        <v>139</v>
      </c>
      <c r="C12" s="28" t="str">
        <f>+F3</f>
        <v>川崎市秋季市民陸上競技大会</v>
      </c>
      <c r="D12" s="18"/>
      <c r="E12" s="18"/>
      <c r="F12" s="18"/>
      <c r="G12" s="18"/>
      <c r="H12" s="18"/>
      <c r="I12" s="18"/>
      <c r="J12" s="18"/>
      <c r="K12" s="18"/>
      <c r="L12" s="18"/>
      <c r="M12" s="18"/>
      <c r="N12" s="18"/>
      <c r="O12" s="18"/>
      <c r="P12" s="18"/>
      <c r="Q12" s="18"/>
      <c r="R12" s="18"/>
      <c r="S12" s="18"/>
      <c r="T12" s="19"/>
    </row>
    <row r="13" spans="1:42" ht="15" thickBot="1">
      <c r="A13" s="22"/>
      <c r="B13" s="381" t="s">
        <v>298</v>
      </c>
      <c r="C13" s="382"/>
      <c r="D13" s="382"/>
      <c r="E13" s="382"/>
      <c r="F13" s="382"/>
      <c r="G13" s="382"/>
      <c r="H13" s="382"/>
      <c r="I13" s="382"/>
      <c r="J13" s="382"/>
      <c r="K13" s="382"/>
      <c r="L13" s="382"/>
      <c r="M13" s="382"/>
      <c r="N13" s="382"/>
      <c r="O13" s="382"/>
      <c r="P13" s="383"/>
      <c r="Q13" s="375" t="s">
        <v>296</v>
      </c>
      <c r="R13" s="376"/>
      <c r="S13" s="22"/>
      <c r="T13" s="23"/>
      <c r="X13" t="s">
        <v>362</v>
      </c>
    </row>
    <row r="14" spans="1:42" ht="15" thickBot="1">
      <c r="A14" s="22"/>
      <c r="B14" s="371" t="s">
        <v>4</v>
      </c>
      <c r="C14" s="343"/>
      <c r="D14" s="343"/>
      <c r="E14" s="339"/>
      <c r="F14" s="371" t="s">
        <v>297</v>
      </c>
      <c r="G14" s="343"/>
      <c r="H14" s="343"/>
      <c r="I14" s="339"/>
      <c r="J14" s="372" t="s">
        <v>129</v>
      </c>
      <c r="K14" s="373"/>
      <c r="L14" s="373"/>
      <c r="M14" s="374"/>
      <c r="N14" s="372" t="s">
        <v>299</v>
      </c>
      <c r="O14" s="373"/>
      <c r="P14" s="374"/>
      <c r="Q14" s="377"/>
      <c r="R14" s="378"/>
      <c r="S14" s="22"/>
      <c r="T14" s="23"/>
      <c r="X14" s="231" t="s">
        <v>4</v>
      </c>
      <c r="Y14" s="138"/>
      <c r="Z14" s="275" t="s">
        <v>20</v>
      </c>
      <c r="AA14" s="276"/>
      <c r="AB14" s="245" t="s">
        <v>365</v>
      </c>
    </row>
    <row r="15" spans="1:42" ht="27" thickBot="1">
      <c r="A15" s="24"/>
      <c r="B15" s="228" t="s">
        <v>130</v>
      </c>
      <c r="C15" s="229"/>
      <c r="D15" s="229"/>
      <c r="E15" s="140" t="s">
        <v>372</v>
      </c>
      <c r="F15" s="228" t="s">
        <v>130</v>
      </c>
      <c r="G15" s="229"/>
      <c r="H15" s="229"/>
      <c r="I15" s="141" t="s">
        <v>372</v>
      </c>
      <c r="J15" s="257" t="s">
        <v>130</v>
      </c>
      <c r="K15" s="258"/>
      <c r="L15" s="258"/>
      <c r="M15" s="259" t="s">
        <v>372</v>
      </c>
      <c r="N15" s="260" t="s">
        <v>130</v>
      </c>
      <c r="O15" s="261"/>
      <c r="P15" s="262" t="s">
        <v>372</v>
      </c>
      <c r="Q15" s="230" t="s">
        <v>131</v>
      </c>
      <c r="R15" s="141" t="s">
        <v>373</v>
      </c>
      <c r="S15" s="387" t="s">
        <v>132</v>
      </c>
      <c r="T15" s="388"/>
      <c r="X15" s="243" t="s">
        <v>363</v>
      </c>
      <c r="Y15" s="244" t="s">
        <v>364</v>
      </c>
      <c r="Z15" s="277" t="s">
        <v>363</v>
      </c>
      <c r="AA15" s="278" t="s">
        <v>364</v>
      </c>
      <c r="AB15" s="246" t="s">
        <v>366</v>
      </c>
    </row>
    <row r="16" spans="1:42" ht="16" thickTop="1" thickBot="1">
      <c r="A16" s="25" t="s">
        <v>133</v>
      </c>
      <c r="B16" s="30">
        <f>+'④秋季-男'!AA75</f>
        <v>0</v>
      </c>
      <c r="C16" s="31"/>
      <c r="D16" s="31"/>
      <c r="E16" s="32">
        <f>B16*X16</f>
        <v>0</v>
      </c>
      <c r="F16" s="30">
        <f>+'④秋季-ﾘﾚｰ'!N10</f>
        <v>0</v>
      </c>
      <c r="G16" s="31"/>
      <c r="H16" s="31"/>
      <c r="I16" s="32">
        <f>F16*Y16</f>
        <v>0</v>
      </c>
      <c r="J16" s="263"/>
      <c r="K16" s="264"/>
      <c r="L16" s="264"/>
      <c r="M16" s="265">
        <f>J16*Z16</f>
        <v>0</v>
      </c>
      <c r="N16" s="263"/>
      <c r="O16" s="264"/>
      <c r="P16" s="266">
        <f>N16*AA16</f>
        <v>0</v>
      </c>
      <c r="Q16" s="33">
        <f>+'④秋季-男'!X75</f>
        <v>0</v>
      </c>
      <c r="R16" s="135">
        <f>Q16*AB16</f>
        <v>0</v>
      </c>
      <c r="S16" s="389">
        <f>+E16+I16+M16+P16+R16</f>
        <v>0</v>
      </c>
      <c r="T16" s="390"/>
      <c r="X16" s="242">
        <v>600</v>
      </c>
      <c r="Y16" s="241">
        <v>1000</v>
      </c>
      <c r="Z16" s="279">
        <v>300</v>
      </c>
      <c r="AA16" s="280">
        <v>500</v>
      </c>
      <c r="AB16" s="205">
        <v>300</v>
      </c>
    </row>
    <row r="17" spans="1:28" ht="15" thickBot="1">
      <c r="A17" s="26" t="s">
        <v>134</v>
      </c>
      <c r="B17" s="34">
        <f>+'④秋季-女'!AA75</f>
        <v>0</v>
      </c>
      <c r="C17" s="35"/>
      <c r="D17" s="35"/>
      <c r="E17" s="39">
        <f>B17*X16</f>
        <v>0</v>
      </c>
      <c r="F17" s="34">
        <f>+'④秋季-ﾘﾚｰ'!N25</f>
        <v>0</v>
      </c>
      <c r="G17" s="35"/>
      <c r="H17" s="35"/>
      <c r="I17" s="39">
        <f>F17*Y16</f>
        <v>0</v>
      </c>
      <c r="J17" s="267"/>
      <c r="K17" s="268"/>
      <c r="L17" s="268"/>
      <c r="M17" s="269">
        <f>J17*Z16</f>
        <v>0</v>
      </c>
      <c r="N17" s="267"/>
      <c r="O17" s="268"/>
      <c r="P17" s="270">
        <f>+N17*AA16</f>
        <v>0</v>
      </c>
      <c r="Q17" s="36">
        <f>+'④秋季-女'!X75</f>
        <v>0</v>
      </c>
      <c r="R17" s="136">
        <f>Q17*AB16</f>
        <v>0</v>
      </c>
      <c r="S17" s="434">
        <f>+E17+I17+M17+P17+R17</f>
        <v>0</v>
      </c>
      <c r="T17" s="435"/>
      <c r="AB17" s="227" t="s">
        <v>367</v>
      </c>
    </row>
    <row r="18" spans="1:28">
      <c r="A18" s="27" t="s">
        <v>135</v>
      </c>
      <c r="B18" s="37">
        <f>SUM(B16:B17)</f>
        <v>0</v>
      </c>
      <c r="C18" s="38"/>
      <c r="D18" s="38"/>
      <c r="E18" s="40">
        <f t="shared" ref="E18" si="0">SUM(E16:E17)</f>
        <v>0</v>
      </c>
      <c r="F18" s="37">
        <f t="shared" ref="F18" si="1">SUM(F16:F17)</f>
        <v>0</v>
      </c>
      <c r="G18" s="38"/>
      <c r="H18" s="38"/>
      <c r="I18" s="40">
        <f t="shared" ref="I18" si="2">SUM(I16:I17)</f>
        <v>0</v>
      </c>
      <c r="J18" s="271"/>
      <c r="K18" s="272"/>
      <c r="L18" s="272"/>
      <c r="M18" s="273">
        <f t="shared" ref="M18" si="3">SUM(M16:M17)</f>
        <v>0</v>
      </c>
      <c r="N18" s="271"/>
      <c r="O18" s="272"/>
      <c r="P18" s="274">
        <f t="shared" ref="P18" si="4">SUM(P16:P17)</f>
        <v>0</v>
      </c>
      <c r="Q18" s="41">
        <f t="shared" ref="Q18" si="5">SUM(Q16:Q17)</f>
        <v>0</v>
      </c>
      <c r="R18" s="137">
        <f t="shared" ref="R18" si="6">SUM(R16:R17)</f>
        <v>0</v>
      </c>
      <c r="S18" s="436">
        <f t="shared" ref="S18" si="7">SUM(S16:S17)</f>
        <v>0</v>
      </c>
      <c r="T18" s="437">
        <f t="shared" ref="T18" si="8">SUM(T16:T17)</f>
        <v>0</v>
      </c>
      <c r="AB18" s="227" t="s">
        <v>374</v>
      </c>
    </row>
    <row r="19" spans="1:28" ht="2.25" customHeight="1">
      <c r="A19" s="13"/>
      <c r="B19" s="13"/>
      <c r="C19" s="13"/>
      <c r="D19" s="13"/>
      <c r="E19" s="13"/>
      <c r="F19" s="13"/>
      <c r="G19" s="13"/>
      <c r="H19" s="13"/>
      <c r="I19" s="13"/>
      <c r="J19" s="13"/>
      <c r="K19" s="13"/>
      <c r="L19" s="13"/>
      <c r="M19" s="13"/>
      <c r="N19" s="13"/>
      <c r="O19" s="13"/>
      <c r="P19" s="13"/>
      <c r="Q19" s="13"/>
      <c r="R19" s="13"/>
      <c r="S19" s="13"/>
      <c r="T19" s="13"/>
    </row>
    <row r="20" spans="1:28" ht="4.5" customHeight="1" thickBot="1">
      <c r="A20" s="13"/>
      <c r="B20" s="13"/>
      <c r="C20" s="13"/>
      <c r="D20" s="13"/>
      <c r="E20" s="13"/>
      <c r="F20" s="13"/>
      <c r="G20" s="13"/>
      <c r="H20" s="13"/>
      <c r="I20" s="13"/>
      <c r="J20" s="13"/>
      <c r="K20" s="13"/>
      <c r="L20" s="13"/>
      <c r="M20" s="13"/>
      <c r="N20" s="13"/>
      <c r="O20" s="13"/>
      <c r="P20" s="13"/>
      <c r="Q20" s="13"/>
      <c r="R20" s="13"/>
      <c r="S20" s="13"/>
      <c r="T20" s="13"/>
    </row>
    <row r="21" spans="1:28" ht="20" thickBot="1">
      <c r="A21" s="13"/>
      <c r="B21" s="13"/>
      <c r="C21" s="13"/>
      <c r="D21" s="13"/>
      <c r="E21" s="13"/>
      <c r="F21" s="13"/>
      <c r="G21" s="13"/>
      <c r="H21" s="13"/>
      <c r="I21" s="13"/>
      <c r="J21" s="13"/>
      <c r="K21" s="13"/>
      <c r="L21" s="13"/>
      <c r="M21" s="13"/>
      <c r="N21" s="384" t="s">
        <v>136</v>
      </c>
      <c r="O21" s="385"/>
      <c r="P21" s="385"/>
      <c r="Q21" s="386"/>
      <c r="R21" s="405">
        <f>+S18</f>
        <v>0</v>
      </c>
      <c r="S21" s="406"/>
      <c r="T21" s="407"/>
    </row>
    <row r="22" spans="1:28" ht="18" customHeight="1">
      <c r="A22" s="250" t="s">
        <v>248</v>
      </c>
      <c r="B22" s="251"/>
      <c r="C22" s="251"/>
      <c r="D22" s="251"/>
      <c r="E22" s="252" t="s">
        <v>137</v>
      </c>
      <c r="F22" s="253"/>
      <c r="G22" s="251" t="s">
        <v>138</v>
      </c>
      <c r="H22" s="253"/>
      <c r="I22" s="251" t="s">
        <v>251</v>
      </c>
      <c r="J22" s="251"/>
      <c r="K22" s="251"/>
      <c r="L22" s="251"/>
      <c r="M22" s="251"/>
      <c r="N22" s="251"/>
      <c r="O22" s="251"/>
      <c r="P22" s="251"/>
      <c r="Q22" s="251"/>
      <c r="R22" s="13"/>
      <c r="S22" s="13"/>
      <c r="T22" s="13"/>
    </row>
    <row r="23" spans="1:28" ht="18" customHeight="1" thickBot="1">
      <c r="A23" s="250"/>
      <c r="B23" s="254"/>
      <c r="C23" s="251"/>
      <c r="D23" s="252" t="s">
        <v>249</v>
      </c>
      <c r="E23" s="255"/>
      <c r="F23" s="255"/>
      <c r="G23" s="255"/>
      <c r="H23" s="255"/>
      <c r="I23" s="255"/>
      <c r="J23" s="255"/>
      <c r="K23" s="255"/>
      <c r="L23" s="255"/>
      <c r="M23" s="255"/>
      <c r="N23" s="255"/>
      <c r="O23" s="255"/>
      <c r="P23" s="255"/>
      <c r="Q23" s="251" t="s">
        <v>250</v>
      </c>
      <c r="R23" s="13"/>
      <c r="S23" s="13"/>
      <c r="T23" s="13"/>
    </row>
    <row r="24" spans="1:28">
      <c r="A24" s="251"/>
      <c r="B24" s="251"/>
      <c r="C24" s="251"/>
      <c r="D24" s="251" t="s">
        <v>375</v>
      </c>
      <c r="E24" s="251"/>
      <c r="F24" s="251"/>
      <c r="G24" s="251"/>
      <c r="H24" s="251"/>
      <c r="I24" s="251"/>
      <c r="J24" s="251"/>
      <c r="K24" s="251"/>
      <c r="L24" s="251"/>
      <c r="M24" s="251"/>
      <c r="N24" s="251"/>
      <c r="O24" s="251"/>
      <c r="P24" s="254"/>
      <c r="Q24" s="251"/>
      <c r="R24" s="431" t="s">
        <v>241</v>
      </c>
      <c r="S24" s="425"/>
      <c r="T24" s="426"/>
    </row>
    <row r="25" spans="1:28">
      <c r="A25" s="251"/>
      <c r="B25" s="251"/>
      <c r="C25" s="251"/>
      <c r="D25" s="251" t="s">
        <v>376</v>
      </c>
      <c r="E25" s="251"/>
      <c r="F25" s="251"/>
      <c r="G25" s="251"/>
      <c r="H25" s="251"/>
      <c r="I25" s="251"/>
      <c r="J25" s="251"/>
      <c r="K25" s="251"/>
      <c r="L25" s="251" t="s">
        <v>377</v>
      </c>
      <c r="M25" s="251"/>
      <c r="N25" s="251"/>
      <c r="O25" s="251"/>
      <c r="P25" s="254"/>
      <c r="Q25" s="251"/>
      <c r="R25" s="432"/>
      <c r="S25" s="427"/>
      <c r="T25" s="428"/>
    </row>
    <row r="26" spans="1:28" ht="15" thickBot="1">
      <c r="A26" s="251"/>
      <c r="B26" s="251"/>
      <c r="C26" s="251"/>
      <c r="D26" s="251"/>
      <c r="E26" s="251"/>
      <c r="F26" s="251" t="s">
        <v>265</v>
      </c>
      <c r="G26" s="251"/>
      <c r="H26" s="251"/>
      <c r="I26" s="251"/>
      <c r="J26" s="251"/>
      <c r="K26" s="251"/>
      <c r="L26" s="254"/>
      <c r="M26" s="254"/>
      <c r="N26" s="251"/>
      <c r="O26" s="251"/>
      <c r="P26" s="254"/>
      <c r="Q26" s="251"/>
      <c r="R26" s="433"/>
      <c r="S26" s="429"/>
      <c r="T26" s="430"/>
    </row>
    <row r="27" spans="1:28" ht="24">
      <c r="E27" s="256" t="s">
        <v>361</v>
      </c>
      <c r="F27" s="254"/>
      <c r="G27" s="254"/>
      <c r="H27" s="254"/>
      <c r="I27" s="254"/>
      <c r="J27" s="254"/>
      <c r="K27" s="254"/>
      <c r="L27" s="254"/>
      <c r="M27" s="254"/>
      <c r="N27" s="254"/>
      <c r="O27" s="254"/>
      <c r="P27" s="254"/>
    </row>
  </sheetData>
  <sheetProtection algorithmName="SHA-512" hashValue="HdbI5xTQTJ++z49bwdUDQijY+qk5sIHQB/nK245ki6/wqrJkam/+d0F0tMS2mR6lWrbyX70MTRTRLDY+NrIElQ==" saltValue="CVi7n5+ekJrAFwCz+i5trw==" spinCount="100000" sheet="1" objects="1" scenarios="1"/>
  <mergeCells count="51">
    <mergeCell ref="S24:T26"/>
    <mergeCell ref="R24:R26"/>
    <mergeCell ref="S17:T17"/>
    <mergeCell ref="S18:T18"/>
    <mergeCell ref="V7:W7"/>
    <mergeCell ref="X7:AE7"/>
    <mergeCell ref="V9:W9"/>
    <mergeCell ref="X9:AE9"/>
    <mergeCell ref="AF9:AO9"/>
    <mergeCell ref="N21:Q21"/>
    <mergeCell ref="S15:T15"/>
    <mergeCell ref="S16:T16"/>
    <mergeCell ref="AN5:AO5"/>
    <mergeCell ref="V4:W5"/>
    <mergeCell ref="X4:AM5"/>
    <mergeCell ref="V8:W8"/>
    <mergeCell ref="X8:AE8"/>
    <mergeCell ref="AF6:AK6"/>
    <mergeCell ref="AL6:AM6"/>
    <mergeCell ref="R21:T21"/>
    <mergeCell ref="AN6:AO6"/>
    <mergeCell ref="AF7:AJ7"/>
    <mergeCell ref="AK7:AO7"/>
    <mergeCell ref="V6:W6"/>
    <mergeCell ref="X6:AE6"/>
    <mergeCell ref="C9:J9"/>
    <mergeCell ref="K9:T9"/>
    <mergeCell ref="P7:T7"/>
    <mergeCell ref="S6:T6"/>
    <mergeCell ref="B14:E14"/>
    <mergeCell ref="F14:I14"/>
    <mergeCell ref="J14:M14"/>
    <mergeCell ref="N14:P14"/>
    <mergeCell ref="Q13:R14"/>
    <mergeCell ref="A9:B9"/>
    <mergeCell ref="B13:P13"/>
    <mergeCell ref="A4:B5"/>
    <mergeCell ref="A6:B6"/>
    <mergeCell ref="A8:B8"/>
    <mergeCell ref="A7:B7"/>
    <mergeCell ref="C4:R5"/>
    <mergeCell ref="K7:O7"/>
    <mergeCell ref="K6:P6"/>
    <mergeCell ref="C6:J6"/>
    <mergeCell ref="C7:J7"/>
    <mergeCell ref="C8:J8"/>
    <mergeCell ref="F3:N3"/>
    <mergeCell ref="O3:R3"/>
    <mergeCell ref="V3:Y3"/>
    <mergeCell ref="Z3:AM3"/>
    <mergeCell ref="A3:E3"/>
  </mergeCells>
  <phoneticPr fontId="3"/>
  <conditionalFormatting sqref="A12">
    <cfRule type="cellIs" dxfId="0" priority="2" operator="equal">
      <formula>"○"</formula>
    </cfRule>
  </conditionalFormatting>
  <dataValidations count="1">
    <dataValidation type="list" allowBlank="1" showInputMessage="1" showErrorMessage="1" sqref="AN6:AP6 S6" xr:uid="{00000000-0002-0000-0100-000000000000}">
      <formula1>団体区分</formula1>
    </dataValidation>
  </dataValidations>
  <pageMargins left="0.70866141732283472" right="0.31496062992125984" top="0.39370078740157483" bottom="0.39370078740157483" header="0.31496062992125984" footer="0.23622047244094491"/>
  <pageSetup paperSize="9" scale="90" orientation="portrait" r:id="rId1"/>
  <headerFooter>
    <oddFooter>&amp;C- &amp;P/&amp;N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08539-38EA-4B95-804F-A18C3BC3CEAD}">
  <sheetPr>
    <tabColor rgb="FF1102D8"/>
  </sheetPr>
  <dimension ref="A1:AA75"/>
  <sheetViews>
    <sheetView zoomScaleNormal="100" workbookViewId="0">
      <pane xSplit="14" ySplit="4" topLeftCell="O54" activePane="bottomRight" state="frozen"/>
      <selection pane="topRight" activeCell="N1" sqref="N1"/>
      <selection pane="bottomLeft" activeCell="A5" sqref="A5"/>
      <selection pane="bottomRight" activeCell="M58" sqref="M58"/>
    </sheetView>
  </sheetViews>
  <sheetFormatPr baseColWidth="10" defaultColWidth="8.83203125" defaultRowHeight="14"/>
  <cols>
    <col min="1" max="1" width="3.83203125" customWidth="1"/>
    <col min="2" max="2" width="4.83203125" customWidth="1"/>
    <col min="3" max="3" width="5.83203125" customWidth="1"/>
    <col min="4" max="5" width="9.1640625" customWidth="1"/>
    <col min="8" max="8" width="8.1640625" customWidth="1"/>
    <col min="9" max="9" width="3.1640625" customWidth="1"/>
    <col min="10" max="10" width="8.6640625" customWidth="1"/>
    <col min="11" max="11" width="6.83203125" customWidth="1"/>
    <col min="12" max="13" width="5.1640625" customWidth="1"/>
    <col min="14" max="16" width="2.83203125" customWidth="1"/>
    <col min="17" max="17" width="3" customWidth="1"/>
    <col min="18" max="18" width="14.33203125" customWidth="1"/>
    <col min="19" max="19" width="8.1640625" customWidth="1"/>
    <col min="20" max="20" width="3" customWidth="1"/>
    <col min="21" max="21" width="14.33203125" customWidth="1"/>
    <col min="22" max="22" width="8.1640625" customWidth="1"/>
    <col min="24" max="26" width="3.6640625" customWidth="1"/>
    <col min="27" max="27" width="4.1640625" customWidth="1"/>
  </cols>
  <sheetData>
    <row r="1" spans="1:27" ht="20" thickBot="1">
      <c r="A1" s="440" t="str">
        <f>総括申込!$A$3&amp;総括申込!$F$3&amp;"-&lt;男子&gt;個人申込書"</f>
        <v>2024(R6)年度川崎市秋季市民陸上競技大会-&lt;男子&gt;個人申込書</v>
      </c>
      <c r="B1" s="441"/>
      <c r="C1" s="441"/>
      <c r="D1" s="441"/>
      <c r="E1" s="441"/>
      <c r="F1" s="441"/>
      <c r="G1" s="441"/>
      <c r="H1" s="441"/>
      <c r="I1" s="441"/>
      <c r="J1" s="441"/>
      <c r="K1" s="441"/>
      <c r="L1" s="441"/>
      <c r="M1" s="441"/>
      <c r="N1" s="441"/>
      <c r="O1" s="442"/>
      <c r="P1" s="443" t="s">
        <v>234</v>
      </c>
      <c r="Q1" s="444"/>
      <c r="R1" s="445">
        <f>+総括申込!C9</f>
        <v>0</v>
      </c>
      <c r="S1" s="446"/>
      <c r="T1" s="65" t="s">
        <v>240</v>
      </c>
      <c r="U1" s="247">
        <f>+総括申込!S24</f>
        <v>0</v>
      </c>
      <c r="V1" s="249" t="s">
        <v>348</v>
      </c>
      <c r="W1" s="42"/>
      <c r="X1" s="42"/>
    </row>
    <row r="2" spans="1:27" ht="18" thickTop="1" thickBot="1">
      <c r="A2" s="72" t="s">
        <v>216</v>
      </c>
      <c r="B2" s="73" t="s">
        <v>140</v>
      </c>
      <c r="C2" s="447" t="s">
        <v>344</v>
      </c>
      <c r="D2" s="449" t="s">
        <v>252</v>
      </c>
      <c r="E2" s="450"/>
      <c r="F2" s="449" t="s">
        <v>142</v>
      </c>
      <c r="G2" s="450"/>
      <c r="H2" s="74" t="s">
        <v>143</v>
      </c>
      <c r="I2" s="75" t="s">
        <v>144</v>
      </c>
      <c r="J2" s="76" t="s">
        <v>145</v>
      </c>
      <c r="K2" s="78" t="s">
        <v>145</v>
      </c>
      <c r="L2" s="77" t="s">
        <v>146</v>
      </c>
      <c r="M2" s="77" t="s">
        <v>380</v>
      </c>
      <c r="N2" s="451" t="s">
        <v>147</v>
      </c>
      <c r="O2" s="453" t="s">
        <v>150</v>
      </c>
      <c r="P2" s="454"/>
      <c r="Q2" s="79"/>
      <c r="R2" s="438" t="s">
        <v>148</v>
      </c>
      <c r="S2" s="438"/>
      <c r="T2" s="80"/>
      <c r="U2" s="438" t="s">
        <v>149</v>
      </c>
      <c r="V2" s="439"/>
      <c r="X2" s="64">
        <f>+X75</f>
        <v>0</v>
      </c>
      <c r="Y2" s="130">
        <f t="shared" ref="Y2:AA2" si="0">+Y75</f>
        <v>0</v>
      </c>
      <c r="Z2" s="231">
        <f t="shared" si="0"/>
        <v>0</v>
      </c>
      <c r="AA2" s="233">
        <f t="shared" si="0"/>
        <v>0</v>
      </c>
    </row>
    <row r="3" spans="1:27" ht="16" thickBot="1">
      <c r="A3" s="81" t="s">
        <v>217</v>
      </c>
      <c r="B3" s="82" t="s">
        <v>151</v>
      </c>
      <c r="C3" s="448"/>
      <c r="D3" s="83" t="s">
        <v>152</v>
      </c>
      <c r="E3" s="84" t="s">
        <v>153</v>
      </c>
      <c r="F3" s="85" t="s">
        <v>154</v>
      </c>
      <c r="G3" s="86" t="s">
        <v>155</v>
      </c>
      <c r="H3" s="87" t="s">
        <v>156</v>
      </c>
      <c r="I3" s="88" t="s">
        <v>157</v>
      </c>
      <c r="J3" s="87" t="s">
        <v>158</v>
      </c>
      <c r="K3" s="90" t="s">
        <v>159</v>
      </c>
      <c r="L3" s="89" t="s">
        <v>160</v>
      </c>
      <c r="M3" s="89" t="s">
        <v>381</v>
      </c>
      <c r="N3" s="452"/>
      <c r="O3" s="95"/>
      <c r="P3" s="96"/>
      <c r="Q3" s="91"/>
      <c r="R3" s="92" t="s">
        <v>161</v>
      </c>
      <c r="S3" s="93" t="s">
        <v>162</v>
      </c>
      <c r="T3" s="91"/>
      <c r="U3" s="94" t="s">
        <v>161</v>
      </c>
      <c r="V3" s="93" t="s">
        <v>162</v>
      </c>
      <c r="X3" s="121"/>
      <c r="Y3" t="s">
        <v>239</v>
      </c>
      <c r="Z3" t="s">
        <v>239</v>
      </c>
    </row>
    <row r="4" spans="1:27" ht="16" thickBot="1">
      <c r="A4" s="125" t="s">
        <v>163</v>
      </c>
      <c r="B4" s="177" t="s">
        <v>170</v>
      </c>
      <c r="C4" s="177">
        <v>1234</v>
      </c>
      <c r="D4" s="178" t="s">
        <v>0</v>
      </c>
      <c r="E4" s="179" t="s">
        <v>164</v>
      </c>
      <c r="F4" s="180" t="s">
        <v>165</v>
      </c>
      <c r="G4" s="181" t="s">
        <v>166</v>
      </c>
      <c r="H4" s="182" t="s">
        <v>167</v>
      </c>
      <c r="I4" s="183" t="s">
        <v>168</v>
      </c>
      <c r="J4" s="182" t="s">
        <v>169</v>
      </c>
      <c r="K4" s="184" t="s">
        <v>0</v>
      </c>
      <c r="L4" s="184" t="s">
        <v>4</v>
      </c>
      <c r="M4" s="184" t="s">
        <v>382</v>
      </c>
      <c r="N4" s="185" t="s">
        <v>235</v>
      </c>
      <c r="O4" s="188" t="s">
        <v>51</v>
      </c>
      <c r="P4" s="185"/>
      <c r="Q4" s="234"/>
      <c r="R4" s="176" t="s">
        <v>350</v>
      </c>
      <c r="S4" s="190" t="s">
        <v>353</v>
      </c>
      <c r="T4" s="173"/>
      <c r="U4" s="187" t="s">
        <v>30</v>
      </c>
      <c r="V4" s="190" t="s">
        <v>354</v>
      </c>
      <c r="X4" s="189" t="s">
        <v>240</v>
      </c>
      <c r="Y4" s="66">
        <v>1</v>
      </c>
      <c r="Z4" s="66">
        <v>2</v>
      </c>
    </row>
    <row r="5" spans="1:27" ht="15">
      <c r="A5" s="126">
        <v>1</v>
      </c>
      <c r="B5" s="116"/>
      <c r="C5" s="116"/>
      <c r="D5" s="100"/>
      <c r="E5" s="101"/>
      <c r="F5" s="102"/>
      <c r="G5" s="103"/>
      <c r="H5" s="104"/>
      <c r="I5" s="105"/>
      <c r="J5" s="104"/>
      <c r="K5" s="106" t="s">
        <v>0</v>
      </c>
      <c r="L5" s="106"/>
      <c r="M5" s="106"/>
      <c r="N5" s="185" t="s">
        <v>235</v>
      </c>
      <c r="O5" s="116"/>
      <c r="P5" s="185"/>
      <c r="Q5" s="234"/>
      <c r="R5" s="114"/>
      <c r="S5" s="127"/>
      <c r="T5" s="173"/>
      <c r="U5" s="127"/>
      <c r="V5" s="127"/>
      <c r="X5">
        <f t="shared" ref="X5:X36" si="1">IF(B5="",0,1)</f>
        <v>0</v>
      </c>
      <c r="Y5">
        <f t="shared" ref="Y5:Y36" si="2">IF(R5="",0,1)</f>
        <v>0</v>
      </c>
      <c r="Z5">
        <f t="shared" ref="Z5:Z68" si="3">IF(U5="",0,1)</f>
        <v>0</v>
      </c>
    </row>
    <row r="6" spans="1:27" ht="15">
      <c r="A6" s="98">
        <v>2</v>
      </c>
      <c r="B6" s="117"/>
      <c r="C6" s="117"/>
      <c r="D6" s="107"/>
      <c r="E6" s="108"/>
      <c r="F6" s="109"/>
      <c r="G6" s="110"/>
      <c r="H6" s="111"/>
      <c r="I6" s="112"/>
      <c r="J6" s="111"/>
      <c r="K6" s="113" t="s">
        <v>0</v>
      </c>
      <c r="L6" s="113"/>
      <c r="M6" s="113"/>
      <c r="N6" s="43" t="s">
        <v>235</v>
      </c>
      <c r="O6" s="117"/>
      <c r="P6" s="43"/>
      <c r="Q6" s="50"/>
      <c r="R6" s="115"/>
      <c r="S6" s="128"/>
      <c r="T6" s="47"/>
      <c r="U6" s="128"/>
      <c r="V6" s="128"/>
      <c r="X6">
        <f t="shared" si="1"/>
        <v>0</v>
      </c>
      <c r="Y6">
        <f t="shared" si="2"/>
        <v>0</v>
      </c>
      <c r="Z6">
        <f t="shared" si="3"/>
        <v>0</v>
      </c>
    </row>
    <row r="7" spans="1:27" ht="15">
      <c r="A7" s="98">
        <v>3</v>
      </c>
      <c r="B7" s="117"/>
      <c r="C7" s="117"/>
      <c r="D7" s="107"/>
      <c r="E7" s="108"/>
      <c r="F7" s="109"/>
      <c r="G7" s="110"/>
      <c r="H7" s="111"/>
      <c r="I7" s="112"/>
      <c r="J7" s="111"/>
      <c r="K7" s="113" t="s">
        <v>0</v>
      </c>
      <c r="L7" s="113"/>
      <c r="M7" s="113"/>
      <c r="N7" s="43" t="s">
        <v>235</v>
      </c>
      <c r="O7" s="117"/>
      <c r="P7" s="43"/>
      <c r="Q7" s="50"/>
      <c r="R7" s="115"/>
      <c r="S7" s="128"/>
      <c r="T7" s="47"/>
      <c r="U7" s="128"/>
      <c r="V7" s="128"/>
      <c r="X7">
        <f t="shared" si="1"/>
        <v>0</v>
      </c>
      <c r="Y7">
        <f t="shared" si="2"/>
        <v>0</v>
      </c>
      <c r="Z7">
        <f t="shared" si="3"/>
        <v>0</v>
      </c>
    </row>
    <row r="8" spans="1:27" ht="15">
      <c r="A8" s="98">
        <v>4</v>
      </c>
      <c r="B8" s="117"/>
      <c r="C8" s="117"/>
      <c r="D8" s="107"/>
      <c r="E8" s="108"/>
      <c r="F8" s="109"/>
      <c r="G8" s="110"/>
      <c r="H8" s="111"/>
      <c r="I8" s="112"/>
      <c r="J8" s="111"/>
      <c r="K8" s="113" t="s">
        <v>0</v>
      </c>
      <c r="L8" s="113"/>
      <c r="M8" s="113"/>
      <c r="N8" s="43" t="s">
        <v>235</v>
      </c>
      <c r="O8" s="117"/>
      <c r="P8" s="43"/>
      <c r="Q8" s="50"/>
      <c r="R8" s="115"/>
      <c r="S8" s="128"/>
      <c r="T8" s="47"/>
      <c r="U8" s="128"/>
      <c r="V8" s="128"/>
      <c r="X8">
        <f t="shared" si="1"/>
        <v>0</v>
      </c>
      <c r="Y8">
        <f t="shared" si="2"/>
        <v>0</v>
      </c>
      <c r="Z8">
        <f t="shared" si="3"/>
        <v>0</v>
      </c>
    </row>
    <row r="9" spans="1:27" ht="15">
      <c r="A9" s="97">
        <v>5</v>
      </c>
      <c r="B9" s="171"/>
      <c r="C9" s="171"/>
      <c r="D9" s="153"/>
      <c r="E9" s="154"/>
      <c r="F9" s="155"/>
      <c r="G9" s="156"/>
      <c r="H9" s="157"/>
      <c r="I9" s="158"/>
      <c r="J9" s="157"/>
      <c r="K9" s="159" t="s">
        <v>0</v>
      </c>
      <c r="L9" s="159"/>
      <c r="M9" s="159"/>
      <c r="N9" s="44" t="s">
        <v>235</v>
      </c>
      <c r="O9" s="171"/>
      <c r="P9" s="44"/>
      <c r="Q9" s="49"/>
      <c r="R9" s="167"/>
      <c r="S9" s="168"/>
      <c r="T9" s="46"/>
      <c r="U9" s="168"/>
      <c r="V9" s="168"/>
      <c r="X9">
        <f t="shared" si="1"/>
        <v>0</v>
      </c>
      <c r="Y9">
        <f t="shared" si="2"/>
        <v>0</v>
      </c>
      <c r="Z9">
        <f t="shared" si="3"/>
        <v>0</v>
      </c>
    </row>
    <row r="10" spans="1:27" ht="15">
      <c r="A10" s="98">
        <v>6</v>
      </c>
      <c r="B10" s="117"/>
      <c r="C10" s="117"/>
      <c r="D10" s="107"/>
      <c r="E10" s="108"/>
      <c r="F10" s="109"/>
      <c r="G10" s="110"/>
      <c r="H10" s="111"/>
      <c r="I10" s="112"/>
      <c r="J10" s="111"/>
      <c r="K10" s="113" t="s">
        <v>0</v>
      </c>
      <c r="L10" s="113"/>
      <c r="M10" s="113"/>
      <c r="N10" s="43" t="s">
        <v>235</v>
      </c>
      <c r="O10" s="117"/>
      <c r="P10" s="43"/>
      <c r="Q10" s="50"/>
      <c r="R10" s="115"/>
      <c r="S10" s="128"/>
      <c r="T10" s="47"/>
      <c r="U10" s="128"/>
      <c r="V10" s="128"/>
      <c r="X10">
        <f t="shared" si="1"/>
        <v>0</v>
      </c>
      <c r="Y10">
        <f t="shared" si="2"/>
        <v>0</v>
      </c>
      <c r="Z10">
        <f t="shared" si="3"/>
        <v>0</v>
      </c>
    </row>
    <row r="11" spans="1:27" ht="15">
      <c r="A11" s="98">
        <v>7</v>
      </c>
      <c r="B11" s="117"/>
      <c r="C11" s="117"/>
      <c r="D11" s="107"/>
      <c r="E11" s="108"/>
      <c r="F11" s="109"/>
      <c r="G11" s="110"/>
      <c r="H11" s="111"/>
      <c r="I11" s="112"/>
      <c r="J11" s="111"/>
      <c r="K11" s="113" t="s">
        <v>0</v>
      </c>
      <c r="L11" s="113"/>
      <c r="M11" s="113"/>
      <c r="N11" s="43" t="s">
        <v>235</v>
      </c>
      <c r="O11" s="117"/>
      <c r="P11" s="43"/>
      <c r="Q11" s="50"/>
      <c r="R11" s="115"/>
      <c r="S11" s="128"/>
      <c r="T11" s="47"/>
      <c r="U11" s="128"/>
      <c r="V11" s="128"/>
      <c r="X11">
        <f t="shared" si="1"/>
        <v>0</v>
      </c>
      <c r="Y11">
        <f t="shared" si="2"/>
        <v>0</v>
      </c>
      <c r="Z11">
        <f t="shared" si="3"/>
        <v>0</v>
      </c>
    </row>
    <row r="12" spans="1:27" ht="15">
      <c r="A12" s="98">
        <v>8</v>
      </c>
      <c r="B12" s="117"/>
      <c r="C12" s="117"/>
      <c r="D12" s="107"/>
      <c r="E12" s="108"/>
      <c r="F12" s="109"/>
      <c r="G12" s="110"/>
      <c r="H12" s="111"/>
      <c r="I12" s="112"/>
      <c r="J12" s="111"/>
      <c r="K12" s="113" t="s">
        <v>0</v>
      </c>
      <c r="L12" s="113"/>
      <c r="M12" s="113"/>
      <c r="N12" s="43" t="s">
        <v>235</v>
      </c>
      <c r="O12" s="117"/>
      <c r="P12" s="43"/>
      <c r="Q12" s="50"/>
      <c r="R12" s="115"/>
      <c r="S12" s="128"/>
      <c r="T12" s="47"/>
      <c r="U12" s="128"/>
      <c r="V12" s="128"/>
      <c r="X12">
        <f t="shared" si="1"/>
        <v>0</v>
      </c>
      <c r="Y12">
        <f t="shared" si="2"/>
        <v>0</v>
      </c>
      <c r="Z12">
        <f t="shared" si="3"/>
        <v>0</v>
      </c>
    </row>
    <row r="13" spans="1:27" ht="15">
      <c r="A13" s="98">
        <v>9</v>
      </c>
      <c r="B13" s="117"/>
      <c r="C13" s="117"/>
      <c r="D13" s="107"/>
      <c r="E13" s="108"/>
      <c r="F13" s="109"/>
      <c r="G13" s="110"/>
      <c r="H13" s="111"/>
      <c r="I13" s="112"/>
      <c r="J13" s="111"/>
      <c r="K13" s="113" t="s">
        <v>0</v>
      </c>
      <c r="L13" s="113"/>
      <c r="M13" s="113"/>
      <c r="N13" s="43" t="s">
        <v>235</v>
      </c>
      <c r="O13" s="117"/>
      <c r="P13" s="43"/>
      <c r="Q13" s="50"/>
      <c r="R13" s="115"/>
      <c r="S13" s="128"/>
      <c r="T13" s="47"/>
      <c r="U13" s="128"/>
      <c r="V13" s="128"/>
      <c r="X13">
        <f t="shared" si="1"/>
        <v>0</v>
      </c>
      <c r="Y13">
        <f t="shared" si="2"/>
        <v>0</v>
      </c>
      <c r="Z13">
        <f t="shared" si="3"/>
        <v>0</v>
      </c>
    </row>
    <row r="14" spans="1:27" ht="16" thickBot="1">
      <c r="A14" s="99">
        <v>10</v>
      </c>
      <c r="B14" s="172"/>
      <c r="C14" s="172"/>
      <c r="D14" s="160"/>
      <c r="E14" s="161"/>
      <c r="F14" s="162"/>
      <c r="G14" s="163"/>
      <c r="H14" s="164"/>
      <c r="I14" s="165"/>
      <c r="J14" s="164"/>
      <c r="K14" s="166" t="s">
        <v>0</v>
      </c>
      <c r="L14" s="166"/>
      <c r="M14" s="166"/>
      <c r="N14" s="45" t="s">
        <v>235</v>
      </c>
      <c r="O14" s="172"/>
      <c r="P14" s="45"/>
      <c r="Q14" s="51"/>
      <c r="R14" s="169"/>
      <c r="S14" s="170"/>
      <c r="T14" s="48"/>
      <c r="U14" s="170"/>
      <c r="V14" s="170"/>
      <c r="X14">
        <f t="shared" si="1"/>
        <v>0</v>
      </c>
      <c r="Y14">
        <f t="shared" si="2"/>
        <v>0</v>
      </c>
      <c r="Z14">
        <f t="shared" si="3"/>
        <v>0</v>
      </c>
    </row>
    <row r="15" spans="1:27" ht="15">
      <c r="A15" s="98">
        <v>11</v>
      </c>
      <c r="B15" s="117"/>
      <c r="C15" s="117"/>
      <c r="D15" s="107"/>
      <c r="E15" s="108"/>
      <c r="F15" s="109"/>
      <c r="G15" s="110"/>
      <c r="H15" s="111"/>
      <c r="I15" s="112"/>
      <c r="J15" s="111"/>
      <c r="K15" s="113" t="s">
        <v>0</v>
      </c>
      <c r="L15" s="113"/>
      <c r="M15" s="113"/>
      <c r="N15" s="43" t="s">
        <v>235</v>
      </c>
      <c r="O15" s="117"/>
      <c r="P15" s="43"/>
      <c r="Q15" s="50"/>
      <c r="R15" s="115"/>
      <c r="S15" s="128"/>
      <c r="T15" s="47"/>
      <c r="U15" s="128"/>
      <c r="V15" s="128"/>
      <c r="X15">
        <f t="shared" si="1"/>
        <v>0</v>
      </c>
      <c r="Y15">
        <f t="shared" si="2"/>
        <v>0</v>
      </c>
      <c r="Z15">
        <f t="shared" si="3"/>
        <v>0</v>
      </c>
    </row>
    <row r="16" spans="1:27" ht="15">
      <c r="A16" s="98">
        <v>12</v>
      </c>
      <c r="B16" s="117"/>
      <c r="C16" s="117"/>
      <c r="D16" s="107"/>
      <c r="E16" s="108"/>
      <c r="F16" s="109"/>
      <c r="G16" s="110"/>
      <c r="H16" s="111"/>
      <c r="I16" s="112"/>
      <c r="J16" s="111"/>
      <c r="K16" s="113" t="s">
        <v>0</v>
      </c>
      <c r="L16" s="113"/>
      <c r="M16" s="113"/>
      <c r="N16" s="43" t="s">
        <v>235</v>
      </c>
      <c r="O16" s="117"/>
      <c r="P16" s="43"/>
      <c r="Q16" s="50"/>
      <c r="R16" s="115"/>
      <c r="S16" s="128"/>
      <c r="T16" s="47"/>
      <c r="U16" s="128"/>
      <c r="V16" s="128"/>
      <c r="X16">
        <f t="shared" si="1"/>
        <v>0</v>
      </c>
      <c r="Y16">
        <f t="shared" si="2"/>
        <v>0</v>
      </c>
      <c r="Z16">
        <f t="shared" si="3"/>
        <v>0</v>
      </c>
    </row>
    <row r="17" spans="1:26" ht="15">
      <c r="A17" s="98">
        <v>13</v>
      </c>
      <c r="B17" s="117"/>
      <c r="C17" s="117"/>
      <c r="D17" s="107"/>
      <c r="E17" s="108"/>
      <c r="F17" s="109"/>
      <c r="G17" s="110"/>
      <c r="H17" s="111"/>
      <c r="I17" s="112"/>
      <c r="J17" s="111"/>
      <c r="K17" s="113" t="s">
        <v>0</v>
      </c>
      <c r="L17" s="113"/>
      <c r="M17" s="113"/>
      <c r="N17" s="43" t="s">
        <v>235</v>
      </c>
      <c r="O17" s="117"/>
      <c r="P17" s="43"/>
      <c r="Q17" s="50"/>
      <c r="R17" s="115"/>
      <c r="S17" s="128"/>
      <c r="T17" s="47"/>
      <c r="U17" s="128"/>
      <c r="V17" s="128"/>
      <c r="X17">
        <f t="shared" si="1"/>
        <v>0</v>
      </c>
      <c r="Y17">
        <f t="shared" si="2"/>
        <v>0</v>
      </c>
      <c r="Z17">
        <f t="shared" si="3"/>
        <v>0</v>
      </c>
    </row>
    <row r="18" spans="1:26" ht="15">
      <c r="A18" s="98">
        <v>14</v>
      </c>
      <c r="B18" s="117"/>
      <c r="C18" s="117"/>
      <c r="D18" s="107"/>
      <c r="E18" s="108"/>
      <c r="F18" s="109"/>
      <c r="G18" s="110"/>
      <c r="H18" s="111"/>
      <c r="I18" s="112"/>
      <c r="J18" s="111"/>
      <c r="K18" s="113" t="s">
        <v>0</v>
      </c>
      <c r="L18" s="113"/>
      <c r="M18" s="113"/>
      <c r="N18" s="43" t="s">
        <v>235</v>
      </c>
      <c r="O18" s="117"/>
      <c r="P18" s="43"/>
      <c r="Q18" s="50"/>
      <c r="R18" s="115"/>
      <c r="S18" s="128"/>
      <c r="T18" s="47"/>
      <c r="U18" s="128"/>
      <c r="V18" s="128"/>
      <c r="X18">
        <f t="shared" si="1"/>
        <v>0</v>
      </c>
      <c r="Y18">
        <f t="shared" si="2"/>
        <v>0</v>
      </c>
      <c r="Z18">
        <f t="shared" si="3"/>
        <v>0</v>
      </c>
    </row>
    <row r="19" spans="1:26" ht="15">
      <c r="A19" s="97">
        <v>15</v>
      </c>
      <c r="B19" s="171"/>
      <c r="C19" s="171"/>
      <c r="D19" s="153"/>
      <c r="E19" s="154"/>
      <c r="F19" s="155"/>
      <c r="G19" s="156"/>
      <c r="H19" s="157"/>
      <c r="I19" s="158"/>
      <c r="J19" s="157"/>
      <c r="K19" s="159" t="s">
        <v>0</v>
      </c>
      <c r="L19" s="159"/>
      <c r="M19" s="159"/>
      <c r="N19" s="44" t="s">
        <v>235</v>
      </c>
      <c r="O19" s="171"/>
      <c r="P19" s="44"/>
      <c r="Q19" s="49"/>
      <c r="R19" s="167"/>
      <c r="S19" s="168"/>
      <c r="T19" s="46"/>
      <c r="U19" s="168"/>
      <c r="V19" s="168"/>
      <c r="X19">
        <f t="shared" si="1"/>
        <v>0</v>
      </c>
      <c r="Y19">
        <f t="shared" si="2"/>
        <v>0</v>
      </c>
      <c r="Z19">
        <f t="shared" si="3"/>
        <v>0</v>
      </c>
    </row>
    <row r="20" spans="1:26" ht="15">
      <c r="A20" s="98">
        <v>16</v>
      </c>
      <c r="B20" s="117"/>
      <c r="C20" s="117"/>
      <c r="D20" s="107"/>
      <c r="E20" s="108"/>
      <c r="F20" s="109"/>
      <c r="G20" s="110"/>
      <c r="H20" s="111"/>
      <c r="I20" s="112"/>
      <c r="J20" s="111"/>
      <c r="K20" s="113" t="s">
        <v>0</v>
      </c>
      <c r="L20" s="113"/>
      <c r="M20" s="113"/>
      <c r="N20" s="43" t="s">
        <v>235</v>
      </c>
      <c r="O20" s="117"/>
      <c r="P20" s="43"/>
      <c r="Q20" s="50"/>
      <c r="R20" s="115"/>
      <c r="S20" s="128"/>
      <c r="T20" s="47"/>
      <c r="U20" s="128"/>
      <c r="V20" s="128"/>
      <c r="X20">
        <f t="shared" si="1"/>
        <v>0</v>
      </c>
      <c r="Y20">
        <f t="shared" si="2"/>
        <v>0</v>
      </c>
      <c r="Z20">
        <f t="shared" si="3"/>
        <v>0</v>
      </c>
    </row>
    <row r="21" spans="1:26" ht="15">
      <c r="A21" s="98">
        <v>17</v>
      </c>
      <c r="B21" s="117"/>
      <c r="C21" s="117"/>
      <c r="D21" s="107"/>
      <c r="E21" s="108"/>
      <c r="F21" s="109"/>
      <c r="G21" s="110"/>
      <c r="H21" s="111"/>
      <c r="I21" s="112"/>
      <c r="J21" s="111"/>
      <c r="K21" s="113" t="s">
        <v>0</v>
      </c>
      <c r="L21" s="113"/>
      <c r="M21" s="113"/>
      <c r="N21" s="43" t="s">
        <v>235</v>
      </c>
      <c r="O21" s="117"/>
      <c r="P21" s="43"/>
      <c r="Q21" s="50"/>
      <c r="R21" s="115"/>
      <c r="S21" s="128"/>
      <c r="T21" s="47"/>
      <c r="U21" s="128"/>
      <c r="V21" s="128"/>
      <c r="X21">
        <f t="shared" si="1"/>
        <v>0</v>
      </c>
      <c r="Y21">
        <f t="shared" si="2"/>
        <v>0</v>
      </c>
      <c r="Z21">
        <f t="shared" si="3"/>
        <v>0</v>
      </c>
    </row>
    <row r="22" spans="1:26" ht="15">
      <c r="A22" s="98">
        <v>18</v>
      </c>
      <c r="B22" s="117"/>
      <c r="C22" s="117"/>
      <c r="D22" s="107"/>
      <c r="E22" s="108"/>
      <c r="F22" s="109"/>
      <c r="G22" s="110"/>
      <c r="H22" s="111"/>
      <c r="I22" s="112"/>
      <c r="J22" s="111"/>
      <c r="K22" s="113" t="s">
        <v>0</v>
      </c>
      <c r="L22" s="113"/>
      <c r="M22" s="113"/>
      <c r="N22" s="43" t="s">
        <v>235</v>
      </c>
      <c r="O22" s="117"/>
      <c r="P22" s="43"/>
      <c r="Q22" s="50"/>
      <c r="R22" s="115"/>
      <c r="S22" s="128"/>
      <c r="T22" s="47"/>
      <c r="U22" s="128"/>
      <c r="V22" s="128"/>
      <c r="X22">
        <f t="shared" si="1"/>
        <v>0</v>
      </c>
      <c r="Y22">
        <f t="shared" si="2"/>
        <v>0</v>
      </c>
      <c r="Z22">
        <f t="shared" si="3"/>
        <v>0</v>
      </c>
    </row>
    <row r="23" spans="1:26" ht="15">
      <c r="A23" s="98">
        <v>19</v>
      </c>
      <c r="B23" s="117"/>
      <c r="C23" s="117"/>
      <c r="D23" s="107"/>
      <c r="E23" s="108"/>
      <c r="F23" s="109"/>
      <c r="G23" s="110"/>
      <c r="H23" s="111"/>
      <c r="I23" s="112"/>
      <c r="J23" s="111"/>
      <c r="K23" s="113" t="s">
        <v>0</v>
      </c>
      <c r="L23" s="113"/>
      <c r="M23" s="113"/>
      <c r="N23" s="43" t="s">
        <v>235</v>
      </c>
      <c r="O23" s="117"/>
      <c r="P23" s="43"/>
      <c r="Q23" s="50"/>
      <c r="R23" s="115"/>
      <c r="S23" s="128"/>
      <c r="T23" s="47"/>
      <c r="U23" s="128"/>
      <c r="V23" s="128"/>
      <c r="X23">
        <f t="shared" si="1"/>
        <v>0</v>
      </c>
      <c r="Y23">
        <f t="shared" si="2"/>
        <v>0</v>
      </c>
      <c r="Z23">
        <f t="shared" si="3"/>
        <v>0</v>
      </c>
    </row>
    <row r="24" spans="1:26" ht="16" thickBot="1">
      <c r="A24" s="99">
        <v>20</v>
      </c>
      <c r="B24" s="172"/>
      <c r="C24" s="172"/>
      <c r="D24" s="160"/>
      <c r="E24" s="161"/>
      <c r="F24" s="162"/>
      <c r="G24" s="163"/>
      <c r="H24" s="164"/>
      <c r="I24" s="165"/>
      <c r="J24" s="164"/>
      <c r="K24" s="166" t="s">
        <v>0</v>
      </c>
      <c r="L24" s="166"/>
      <c r="M24" s="166"/>
      <c r="N24" s="45" t="s">
        <v>235</v>
      </c>
      <c r="O24" s="172"/>
      <c r="P24" s="45"/>
      <c r="Q24" s="51"/>
      <c r="R24" s="169"/>
      <c r="S24" s="170"/>
      <c r="T24" s="48"/>
      <c r="U24" s="170"/>
      <c r="V24" s="170"/>
      <c r="X24">
        <f t="shared" si="1"/>
        <v>0</v>
      </c>
      <c r="Y24">
        <f t="shared" si="2"/>
        <v>0</v>
      </c>
      <c r="Z24">
        <f t="shared" si="3"/>
        <v>0</v>
      </c>
    </row>
    <row r="25" spans="1:26" ht="15">
      <c r="A25" s="98">
        <v>21</v>
      </c>
      <c r="B25" s="117"/>
      <c r="C25" s="117"/>
      <c r="D25" s="107"/>
      <c r="E25" s="108"/>
      <c r="F25" s="109"/>
      <c r="G25" s="110"/>
      <c r="H25" s="111"/>
      <c r="I25" s="112"/>
      <c r="J25" s="111"/>
      <c r="K25" s="113" t="s">
        <v>0</v>
      </c>
      <c r="L25" s="113"/>
      <c r="M25" s="113"/>
      <c r="N25" s="43" t="s">
        <v>235</v>
      </c>
      <c r="O25" s="117"/>
      <c r="P25" s="43"/>
      <c r="Q25" s="50"/>
      <c r="R25" s="115"/>
      <c r="S25" s="128"/>
      <c r="T25" s="47"/>
      <c r="U25" s="128"/>
      <c r="V25" s="128"/>
      <c r="X25">
        <f t="shared" si="1"/>
        <v>0</v>
      </c>
      <c r="Y25">
        <f t="shared" si="2"/>
        <v>0</v>
      </c>
      <c r="Z25">
        <f t="shared" si="3"/>
        <v>0</v>
      </c>
    </row>
    <row r="26" spans="1:26" ht="15">
      <c r="A26" s="98">
        <v>22</v>
      </c>
      <c r="B26" s="117"/>
      <c r="C26" s="117"/>
      <c r="D26" s="107"/>
      <c r="E26" s="108"/>
      <c r="F26" s="109"/>
      <c r="G26" s="110"/>
      <c r="H26" s="111"/>
      <c r="I26" s="112"/>
      <c r="J26" s="111"/>
      <c r="K26" s="113" t="s">
        <v>0</v>
      </c>
      <c r="L26" s="113"/>
      <c r="M26" s="113"/>
      <c r="N26" s="43" t="s">
        <v>235</v>
      </c>
      <c r="O26" s="117"/>
      <c r="P26" s="43"/>
      <c r="Q26" s="50"/>
      <c r="R26" s="115"/>
      <c r="S26" s="128"/>
      <c r="T26" s="47"/>
      <c r="U26" s="128"/>
      <c r="V26" s="128"/>
      <c r="X26">
        <f t="shared" si="1"/>
        <v>0</v>
      </c>
      <c r="Y26">
        <f t="shared" si="2"/>
        <v>0</v>
      </c>
      <c r="Z26">
        <f t="shared" si="3"/>
        <v>0</v>
      </c>
    </row>
    <row r="27" spans="1:26" ht="15">
      <c r="A27" s="98">
        <v>23</v>
      </c>
      <c r="B27" s="117"/>
      <c r="C27" s="117"/>
      <c r="D27" s="107"/>
      <c r="E27" s="108"/>
      <c r="F27" s="109"/>
      <c r="G27" s="110"/>
      <c r="H27" s="111"/>
      <c r="I27" s="112"/>
      <c r="J27" s="111"/>
      <c r="K27" s="113" t="s">
        <v>0</v>
      </c>
      <c r="L27" s="113"/>
      <c r="M27" s="113"/>
      <c r="N27" s="43" t="s">
        <v>235</v>
      </c>
      <c r="O27" s="117"/>
      <c r="P27" s="43"/>
      <c r="Q27" s="50"/>
      <c r="R27" s="115"/>
      <c r="S27" s="128"/>
      <c r="T27" s="47"/>
      <c r="U27" s="128"/>
      <c r="V27" s="128"/>
      <c r="X27">
        <f t="shared" si="1"/>
        <v>0</v>
      </c>
      <c r="Y27">
        <f t="shared" si="2"/>
        <v>0</v>
      </c>
      <c r="Z27">
        <f t="shared" si="3"/>
        <v>0</v>
      </c>
    </row>
    <row r="28" spans="1:26" ht="15">
      <c r="A28" s="98">
        <v>24</v>
      </c>
      <c r="B28" s="117"/>
      <c r="C28" s="117"/>
      <c r="D28" s="107"/>
      <c r="E28" s="108"/>
      <c r="F28" s="109"/>
      <c r="G28" s="110"/>
      <c r="H28" s="111"/>
      <c r="I28" s="112"/>
      <c r="J28" s="111"/>
      <c r="K28" s="113" t="s">
        <v>0</v>
      </c>
      <c r="L28" s="113"/>
      <c r="M28" s="113"/>
      <c r="N28" s="43" t="s">
        <v>235</v>
      </c>
      <c r="O28" s="117"/>
      <c r="P28" s="43"/>
      <c r="Q28" s="50"/>
      <c r="R28" s="115"/>
      <c r="S28" s="128"/>
      <c r="T28" s="47"/>
      <c r="U28" s="128"/>
      <c r="V28" s="128"/>
      <c r="X28">
        <f t="shared" si="1"/>
        <v>0</v>
      </c>
      <c r="Y28">
        <f t="shared" si="2"/>
        <v>0</v>
      </c>
      <c r="Z28">
        <f t="shared" si="3"/>
        <v>0</v>
      </c>
    </row>
    <row r="29" spans="1:26" ht="15">
      <c r="A29" s="97">
        <v>25</v>
      </c>
      <c r="B29" s="171"/>
      <c r="C29" s="171"/>
      <c r="D29" s="153"/>
      <c r="E29" s="154"/>
      <c r="F29" s="155"/>
      <c r="G29" s="156"/>
      <c r="H29" s="157"/>
      <c r="I29" s="158"/>
      <c r="J29" s="157"/>
      <c r="K29" s="159" t="s">
        <v>0</v>
      </c>
      <c r="L29" s="159"/>
      <c r="M29" s="159"/>
      <c r="N29" s="44" t="s">
        <v>235</v>
      </c>
      <c r="O29" s="171"/>
      <c r="P29" s="44"/>
      <c r="Q29" s="49"/>
      <c r="R29" s="167"/>
      <c r="S29" s="168"/>
      <c r="T29" s="46"/>
      <c r="U29" s="168"/>
      <c r="V29" s="168"/>
      <c r="X29">
        <f t="shared" si="1"/>
        <v>0</v>
      </c>
      <c r="Y29">
        <f t="shared" si="2"/>
        <v>0</v>
      </c>
      <c r="Z29">
        <f t="shared" si="3"/>
        <v>0</v>
      </c>
    </row>
    <row r="30" spans="1:26" ht="15">
      <c r="A30" s="98">
        <v>26</v>
      </c>
      <c r="B30" s="117"/>
      <c r="C30" s="117"/>
      <c r="D30" s="107"/>
      <c r="E30" s="108"/>
      <c r="F30" s="109"/>
      <c r="G30" s="110"/>
      <c r="H30" s="111"/>
      <c r="I30" s="112"/>
      <c r="J30" s="111"/>
      <c r="K30" s="113" t="s">
        <v>0</v>
      </c>
      <c r="L30" s="113"/>
      <c r="M30" s="113"/>
      <c r="N30" s="43" t="s">
        <v>235</v>
      </c>
      <c r="O30" s="117"/>
      <c r="P30" s="43"/>
      <c r="Q30" s="50"/>
      <c r="R30" s="115"/>
      <c r="S30" s="128"/>
      <c r="T30" s="47"/>
      <c r="U30" s="128"/>
      <c r="V30" s="128"/>
      <c r="X30">
        <f t="shared" si="1"/>
        <v>0</v>
      </c>
      <c r="Y30">
        <f t="shared" si="2"/>
        <v>0</v>
      </c>
      <c r="Z30">
        <f t="shared" si="3"/>
        <v>0</v>
      </c>
    </row>
    <row r="31" spans="1:26" ht="15">
      <c r="A31" s="98">
        <v>27</v>
      </c>
      <c r="B31" s="117"/>
      <c r="C31" s="117"/>
      <c r="D31" s="107"/>
      <c r="E31" s="108"/>
      <c r="F31" s="109"/>
      <c r="G31" s="110"/>
      <c r="H31" s="111"/>
      <c r="I31" s="112"/>
      <c r="J31" s="111"/>
      <c r="K31" s="113" t="s">
        <v>0</v>
      </c>
      <c r="L31" s="113"/>
      <c r="M31" s="113"/>
      <c r="N31" s="43" t="s">
        <v>235</v>
      </c>
      <c r="O31" s="117"/>
      <c r="P31" s="43"/>
      <c r="Q31" s="50"/>
      <c r="R31" s="115"/>
      <c r="S31" s="128"/>
      <c r="T31" s="47"/>
      <c r="U31" s="128"/>
      <c r="V31" s="128"/>
      <c r="X31">
        <f t="shared" si="1"/>
        <v>0</v>
      </c>
      <c r="Y31">
        <f t="shared" si="2"/>
        <v>0</v>
      </c>
      <c r="Z31">
        <f t="shared" si="3"/>
        <v>0</v>
      </c>
    </row>
    <row r="32" spans="1:26" ht="15">
      <c r="A32" s="98">
        <v>28</v>
      </c>
      <c r="B32" s="117"/>
      <c r="C32" s="117"/>
      <c r="D32" s="107"/>
      <c r="E32" s="108"/>
      <c r="F32" s="109"/>
      <c r="G32" s="110"/>
      <c r="H32" s="111"/>
      <c r="I32" s="112"/>
      <c r="J32" s="111"/>
      <c r="K32" s="113" t="s">
        <v>0</v>
      </c>
      <c r="L32" s="113"/>
      <c r="M32" s="113"/>
      <c r="N32" s="43" t="s">
        <v>235</v>
      </c>
      <c r="O32" s="117"/>
      <c r="P32" s="43"/>
      <c r="Q32" s="50"/>
      <c r="R32" s="115"/>
      <c r="S32" s="128"/>
      <c r="T32" s="47"/>
      <c r="U32" s="128"/>
      <c r="V32" s="128"/>
      <c r="X32">
        <f t="shared" si="1"/>
        <v>0</v>
      </c>
      <c r="Y32">
        <f t="shared" si="2"/>
        <v>0</v>
      </c>
      <c r="Z32">
        <f t="shared" si="3"/>
        <v>0</v>
      </c>
    </row>
    <row r="33" spans="1:26" ht="15">
      <c r="A33" s="98">
        <v>29</v>
      </c>
      <c r="B33" s="117"/>
      <c r="C33" s="117"/>
      <c r="D33" s="107"/>
      <c r="E33" s="108"/>
      <c r="F33" s="109"/>
      <c r="G33" s="110"/>
      <c r="H33" s="111"/>
      <c r="I33" s="112"/>
      <c r="J33" s="111"/>
      <c r="K33" s="113" t="s">
        <v>0</v>
      </c>
      <c r="L33" s="113"/>
      <c r="M33" s="113"/>
      <c r="N33" s="43" t="s">
        <v>235</v>
      </c>
      <c r="O33" s="117"/>
      <c r="P33" s="43"/>
      <c r="Q33" s="50"/>
      <c r="R33" s="115"/>
      <c r="S33" s="128"/>
      <c r="T33" s="47"/>
      <c r="U33" s="128"/>
      <c r="V33" s="128"/>
      <c r="X33">
        <f t="shared" si="1"/>
        <v>0</v>
      </c>
      <c r="Y33">
        <f t="shared" si="2"/>
        <v>0</v>
      </c>
      <c r="Z33">
        <f t="shared" si="3"/>
        <v>0</v>
      </c>
    </row>
    <row r="34" spans="1:26" ht="16" thickBot="1">
      <c r="A34" s="99">
        <v>30</v>
      </c>
      <c r="B34" s="172"/>
      <c r="C34" s="172"/>
      <c r="D34" s="160"/>
      <c r="E34" s="161"/>
      <c r="F34" s="162"/>
      <c r="G34" s="163"/>
      <c r="H34" s="164"/>
      <c r="I34" s="165"/>
      <c r="J34" s="164"/>
      <c r="K34" s="166" t="s">
        <v>0</v>
      </c>
      <c r="L34" s="166"/>
      <c r="M34" s="166"/>
      <c r="N34" s="45" t="s">
        <v>235</v>
      </c>
      <c r="O34" s="172"/>
      <c r="P34" s="45"/>
      <c r="Q34" s="51"/>
      <c r="R34" s="169"/>
      <c r="S34" s="170"/>
      <c r="T34" s="48"/>
      <c r="U34" s="170"/>
      <c r="V34" s="170"/>
      <c r="X34">
        <f t="shared" si="1"/>
        <v>0</v>
      </c>
      <c r="Y34">
        <f t="shared" si="2"/>
        <v>0</v>
      </c>
      <c r="Z34">
        <f t="shared" si="3"/>
        <v>0</v>
      </c>
    </row>
    <row r="35" spans="1:26" ht="15">
      <c r="A35" s="98">
        <v>31</v>
      </c>
      <c r="B35" s="117"/>
      <c r="C35" s="117"/>
      <c r="D35" s="107"/>
      <c r="E35" s="108"/>
      <c r="F35" s="109"/>
      <c r="G35" s="110"/>
      <c r="H35" s="111"/>
      <c r="I35" s="112"/>
      <c r="J35" s="111"/>
      <c r="K35" s="113" t="s">
        <v>0</v>
      </c>
      <c r="L35" s="113"/>
      <c r="M35" s="113"/>
      <c r="N35" s="43" t="s">
        <v>235</v>
      </c>
      <c r="O35" s="117"/>
      <c r="P35" s="43"/>
      <c r="Q35" s="50"/>
      <c r="R35" s="115"/>
      <c r="S35" s="128"/>
      <c r="T35" s="47"/>
      <c r="U35" s="128"/>
      <c r="V35" s="128"/>
      <c r="X35">
        <f t="shared" si="1"/>
        <v>0</v>
      </c>
      <c r="Y35">
        <f t="shared" si="2"/>
        <v>0</v>
      </c>
      <c r="Z35">
        <f t="shared" si="3"/>
        <v>0</v>
      </c>
    </row>
    <row r="36" spans="1:26" ht="15">
      <c r="A36" s="98">
        <v>32</v>
      </c>
      <c r="B36" s="117"/>
      <c r="C36" s="117"/>
      <c r="D36" s="107"/>
      <c r="E36" s="108"/>
      <c r="F36" s="109"/>
      <c r="G36" s="110"/>
      <c r="H36" s="111"/>
      <c r="I36" s="112"/>
      <c r="J36" s="111"/>
      <c r="K36" s="113" t="s">
        <v>0</v>
      </c>
      <c r="L36" s="113"/>
      <c r="M36" s="113"/>
      <c r="N36" s="43" t="s">
        <v>235</v>
      </c>
      <c r="O36" s="117"/>
      <c r="P36" s="43"/>
      <c r="Q36" s="50"/>
      <c r="R36" s="115"/>
      <c r="S36" s="128"/>
      <c r="T36" s="47"/>
      <c r="U36" s="128"/>
      <c r="V36" s="128"/>
      <c r="X36">
        <f t="shared" si="1"/>
        <v>0</v>
      </c>
      <c r="Y36">
        <f t="shared" si="2"/>
        <v>0</v>
      </c>
      <c r="Z36">
        <f t="shared" si="3"/>
        <v>0</v>
      </c>
    </row>
    <row r="37" spans="1:26" ht="15">
      <c r="A37" s="98">
        <v>33</v>
      </c>
      <c r="B37" s="117"/>
      <c r="C37" s="117"/>
      <c r="D37" s="107"/>
      <c r="E37" s="108"/>
      <c r="F37" s="109"/>
      <c r="G37" s="110"/>
      <c r="H37" s="111"/>
      <c r="I37" s="112"/>
      <c r="J37" s="111"/>
      <c r="K37" s="113" t="s">
        <v>0</v>
      </c>
      <c r="L37" s="113"/>
      <c r="M37" s="113"/>
      <c r="N37" s="43" t="s">
        <v>235</v>
      </c>
      <c r="O37" s="117"/>
      <c r="P37" s="43"/>
      <c r="Q37" s="50"/>
      <c r="R37" s="115"/>
      <c r="S37" s="128"/>
      <c r="T37" s="47"/>
      <c r="U37" s="128"/>
      <c r="V37" s="128"/>
      <c r="X37">
        <f t="shared" ref="X37:X68" si="4">IF(B37="",0,1)</f>
        <v>0</v>
      </c>
      <c r="Y37">
        <f t="shared" ref="Y37:Y68" si="5">IF(R37="",0,1)</f>
        <v>0</v>
      </c>
      <c r="Z37">
        <f t="shared" si="3"/>
        <v>0</v>
      </c>
    </row>
    <row r="38" spans="1:26" ht="15">
      <c r="A38" s="98">
        <v>34</v>
      </c>
      <c r="B38" s="117"/>
      <c r="C38" s="117"/>
      <c r="D38" s="107"/>
      <c r="E38" s="108"/>
      <c r="F38" s="109"/>
      <c r="G38" s="110"/>
      <c r="H38" s="111"/>
      <c r="I38" s="112"/>
      <c r="J38" s="111"/>
      <c r="K38" s="113" t="s">
        <v>0</v>
      </c>
      <c r="L38" s="113"/>
      <c r="M38" s="113"/>
      <c r="N38" s="43" t="s">
        <v>235</v>
      </c>
      <c r="O38" s="117"/>
      <c r="P38" s="43"/>
      <c r="Q38" s="50"/>
      <c r="R38" s="115"/>
      <c r="S38" s="128"/>
      <c r="T38" s="47"/>
      <c r="U38" s="128"/>
      <c r="V38" s="128"/>
      <c r="X38">
        <f t="shared" si="4"/>
        <v>0</v>
      </c>
      <c r="Y38">
        <f t="shared" si="5"/>
        <v>0</v>
      </c>
      <c r="Z38">
        <f t="shared" si="3"/>
        <v>0</v>
      </c>
    </row>
    <row r="39" spans="1:26" ht="15">
      <c r="A39" s="97">
        <v>35</v>
      </c>
      <c r="B39" s="171"/>
      <c r="C39" s="171"/>
      <c r="D39" s="153"/>
      <c r="E39" s="154"/>
      <c r="F39" s="155"/>
      <c r="G39" s="156"/>
      <c r="H39" s="157"/>
      <c r="I39" s="158"/>
      <c r="J39" s="157"/>
      <c r="K39" s="159" t="s">
        <v>0</v>
      </c>
      <c r="L39" s="159"/>
      <c r="M39" s="159"/>
      <c r="N39" s="44" t="s">
        <v>235</v>
      </c>
      <c r="O39" s="171"/>
      <c r="P39" s="44"/>
      <c r="Q39" s="49"/>
      <c r="R39" s="167"/>
      <c r="S39" s="168"/>
      <c r="T39" s="46"/>
      <c r="U39" s="168"/>
      <c r="V39" s="168"/>
      <c r="X39">
        <f t="shared" si="4"/>
        <v>0</v>
      </c>
      <c r="Y39">
        <f t="shared" si="5"/>
        <v>0</v>
      </c>
      <c r="Z39">
        <f t="shared" si="3"/>
        <v>0</v>
      </c>
    </row>
    <row r="40" spans="1:26" ht="15">
      <c r="A40" s="98">
        <v>36</v>
      </c>
      <c r="B40" s="117"/>
      <c r="C40" s="117"/>
      <c r="D40" s="107"/>
      <c r="E40" s="108"/>
      <c r="F40" s="109"/>
      <c r="G40" s="110"/>
      <c r="H40" s="111"/>
      <c r="I40" s="112"/>
      <c r="J40" s="111"/>
      <c r="K40" s="113" t="s">
        <v>0</v>
      </c>
      <c r="L40" s="113"/>
      <c r="M40" s="113"/>
      <c r="N40" s="43" t="s">
        <v>235</v>
      </c>
      <c r="O40" s="117"/>
      <c r="P40" s="43"/>
      <c r="Q40" s="50"/>
      <c r="R40" s="115"/>
      <c r="S40" s="128"/>
      <c r="T40" s="47"/>
      <c r="U40" s="128"/>
      <c r="V40" s="128"/>
      <c r="X40">
        <f t="shared" si="4"/>
        <v>0</v>
      </c>
      <c r="Y40">
        <f t="shared" si="5"/>
        <v>0</v>
      </c>
      <c r="Z40">
        <f t="shared" si="3"/>
        <v>0</v>
      </c>
    </row>
    <row r="41" spans="1:26" ht="15">
      <c r="A41" s="98">
        <v>37</v>
      </c>
      <c r="B41" s="117"/>
      <c r="C41" s="117"/>
      <c r="D41" s="107"/>
      <c r="E41" s="108"/>
      <c r="F41" s="109"/>
      <c r="G41" s="110"/>
      <c r="H41" s="111"/>
      <c r="I41" s="112"/>
      <c r="J41" s="111"/>
      <c r="K41" s="113" t="s">
        <v>0</v>
      </c>
      <c r="L41" s="113"/>
      <c r="M41" s="113"/>
      <c r="N41" s="43" t="s">
        <v>235</v>
      </c>
      <c r="O41" s="117"/>
      <c r="P41" s="43"/>
      <c r="Q41" s="50"/>
      <c r="R41" s="115"/>
      <c r="S41" s="128"/>
      <c r="T41" s="47"/>
      <c r="U41" s="128"/>
      <c r="V41" s="128"/>
      <c r="X41">
        <f t="shared" si="4"/>
        <v>0</v>
      </c>
      <c r="Y41">
        <f t="shared" si="5"/>
        <v>0</v>
      </c>
      <c r="Z41">
        <f t="shared" si="3"/>
        <v>0</v>
      </c>
    </row>
    <row r="42" spans="1:26" ht="15">
      <c r="A42" s="98">
        <v>38</v>
      </c>
      <c r="B42" s="117"/>
      <c r="C42" s="117"/>
      <c r="D42" s="107"/>
      <c r="E42" s="108"/>
      <c r="F42" s="109"/>
      <c r="G42" s="110"/>
      <c r="H42" s="111"/>
      <c r="I42" s="112"/>
      <c r="J42" s="111"/>
      <c r="K42" s="113" t="s">
        <v>0</v>
      </c>
      <c r="L42" s="113"/>
      <c r="M42" s="113"/>
      <c r="N42" s="43" t="s">
        <v>235</v>
      </c>
      <c r="O42" s="117"/>
      <c r="P42" s="43"/>
      <c r="Q42" s="50"/>
      <c r="R42" s="115"/>
      <c r="S42" s="128"/>
      <c r="T42" s="47"/>
      <c r="U42" s="128"/>
      <c r="V42" s="128"/>
      <c r="X42">
        <f t="shared" si="4"/>
        <v>0</v>
      </c>
      <c r="Y42">
        <f t="shared" si="5"/>
        <v>0</v>
      </c>
      <c r="Z42">
        <f t="shared" si="3"/>
        <v>0</v>
      </c>
    </row>
    <row r="43" spans="1:26" ht="15">
      <c r="A43" s="98">
        <v>39</v>
      </c>
      <c r="B43" s="117"/>
      <c r="C43" s="117"/>
      <c r="D43" s="107"/>
      <c r="E43" s="108"/>
      <c r="F43" s="109"/>
      <c r="G43" s="110"/>
      <c r="H43" s="111"/>
      <c r="I43" s="112"/>
      <c r="J43" s="111"/>
      <c r="K43" s="113" t="s">
        <v>0</v>
      </c>
      <c r="L43" s="113"/>
      <c r="M43" s="113"/>
      <c r="N43" s="43" t="s">
        <v>235</v>
      </c>
      <c r="O43" s="117"/>
      <c r="P43" s="43"/>
      <c r="Q43" s="50"/>
      <c r="R43" s="115"/>
      <c r="S43" s="128"/>
      <c r="T43" s="47"/>
      <c r="U43" s="128"/>
      <c r="V43" s="128"/>
      <c r="X43">
        <f t="shared" si="4"/>
        <v>0</v>
      </c>
      <c r="Y43">
        <f t="shared" si="5"/>
        <v>0</v>
      </c>
      <c r="Z43">
        <f t="shared" si="3"/>
        <v>0</v>
      </c>
    </row>
    <row r="44" spans="1:26" ht="16" thickBot="1">
      <c r="A44" s="99">
        <v>40</v>
      </c>
      <c r="B44" s="172"/>
      <c r="C44" s="172"/>
      <c r="D44" s="160"/>
      <c r="E44" s="161"/>
      <c r="F44" s="162"/>
      <c r="G44" s="163"/>
      <c r="H44" s="164"/>
      <c r="I44" s="165"/>
      <c r="J44" s="164"/>
      <c r="K44" s="166" t="s">
        <v>0</v>
      </c>
      <c r="L44" s="166"/>
      <c r="M44" s="166"/>
      <c r="N44" s="45" t="s">
        <v>235</v>
      </c>
      <c r="O44" s="172"/>
      <c r="P44" s="45"/>
      <c r="Q44" s="51"/>
      <c r="R44" s="169"/>
      <c r="S44" s="170"/>
      <c r="T44" s="48"/>
      <c r="U44" s="170"/>
      <c r="V44" s="170"/>
      <c r="X44">
        <f t="shared" si="4"/>
        <v>0</v>
      </c>
      <c r="Y44">
        <f t="shared" si="5"/>
        <v>0</v>
      </c>
      <c r="Z44">
        <f t="shared" si="3"/>
        <v>0</v>
      </c>
    </row>
    <row r="45" spans="1:26" ht="15">
      <c r="A45" s="98">
        <v>41</v>
      </c>
      <c r="B45" s="117"/>
      <c r="C45" s="117"/>
      <c r="D45" s="107"/>
      <c r="E45" s="108"/>
      <c r="F45" s="109"/>
      <c r="G45" s="110"/>
      <c r="H45" s="111"/>
      <c r="I45" s="112"/>
      <c r="J45" s="111"/>
      <c r="K45" s="113" t="s">
        <v>0</v>
      </c>
      <c r="L45" s="113"/>
      <c r="M45" s="113"/>
      <c r="N45" s="43" t="s">
        <v>235</v>
      </c>
      <c r="O45" s="117"/>
      <c r="P45" s="43"/>
      <c r="Q45" s="50"/>
      <c r="R45" s="115"/>
      <c r="S45" s="128"/>
      <c r="T45" s="47"/>
      <c r="U45" s="128"/>
      <c r="V45" s="128"/>
      <c r="X45">
        <f t="shared" si="4"/>
        <v>0</v>
      </c>
      <c r="Y45">
        <f t="shared" si="5"/>
        <v>0</v>
      </c>
      <c r="Z45">
        <f t="shared" si="3"/>
        <v>0</v>
      </c>
    </row>
    <row r="46" spans="1:26" ht="15">
      <c r="A46" s="98">
        <v>42</v>
      </c>
      <c r="B46" s="117"/>
      <c r="C46" s="117"/>
      <c r="D46" s="107"/>
      <c r="E46" s="108"/>
      <c r="F46" s="109"/>
      <c r="G46" s="110"/>
      <c r="H46" s="111"/>
      <c r="I46" s="112"/>
      <c r="J46" s="111"/>
      <c r="K46" s="113" t="s">
        <v>0</v>
      </c>
      <c r="L46" s="113"/>
      <c r="M46" s="113"/>
      <c r="N46" s="43" t="s">
        <v>235</v>
      </c>
      <c r="O46" s="117"/>
      <c r="P46" s="43"/>
      <c r="Q46" s="50"/>
      <c r="R46" s="115"/>
      <c r="S46" s="128"/>
      <c r="T46" s="47"/>
      <c r="U46" s="128"/>
      <c r="V46" s="128"/>
      <c r="X46">
        <f t="shared" si="4"/>
        <v>0</v>
      </c>
      <c r="Y46">
        <f t="shared" si="5"/>
        <v>0</v>
      </c>
      <c r="Z46">
        <f t="shared" si="3"/>
        <v>0</v>
      </c>
    </row>
    <row r="47" spans="1:26" ht="15">
      <c r="A47" s="98">
        <v>43</v>
      </c>
      <c r="B47" s="117"/>
      <c r="C47" s="117"/>
      <c r="D47" s="107"/>
      <c r="E47" s="108"/>
      <c r="F47" s="109"/>
      <c r="G47" s="110"/>
      <c r="H47" s="111"/>
      <c r="I47" s="112"/>
      <c r="J47" s="111"/>
      <c r="K47" s="113" t="s">
        <v>0</v>
      </c>
      <c r="L47" s="113"/>
      <c r="M47" s="113"/>
      <c r="N47" s="43" t="s">
        <v>235</v>
      </c>
      <c r="O47" s="117"/>
      <c r="P47" s="43"/>
      <c r="Q47" s="50"/>
      <c r="R47" s="115"/>
      <c r="S47" s="128"/>
      <c r="T47" s="47"/>
      <c r="U47" s="128"/>
      <c r="V47" s="128"/>
      <c r="X47">
        <f t="shared" si="4"/>
        <v>0</v>
      </c>
      <c r="Y47">
        <f t="shared" si="5"/>
        <v>0</v>
      </c>
      <c r="Z47">
        <f t="shared" si="3"/>
        <v>0</v>
      </c>
    </row>
    <row r="48" spans="1:26" ht="15">
      <c r="A48" s="98">
        <v>44</v>
      </c>
      <c r="B48" s="117"/>
      <c r="C48" s="117"/>
      <c r="D48" s="107"/>
      <c r="E48" s="108"/>
      <c r="F48" s="109"/>
      <c r="G48" s="110"/>
      <c r="H48" s="111"/>
      <c r="I48" s="112"/>
      <c r="J48" s="111"/>
      <c r="K48" s="113" t="s">
        <v>0</v>
      </c>
      <c r="L48" s="113"/>
      <c r="M48" s="113"/>
      <c r="N48" s="43" t="s">
        <v>235</v>
      </c>
      <c r="O48" s="117"/>
      <c r="P48" s="43"/>
      <c r="Q48" s="50"/>
      <c r="R48" s="115"/>
      <c r="S48" s="128"/>
      <c r="T48" s="47"/>
      <c r="U48" s="128"/>
      <c r="V48" s="128"/>
      <c r="X48">
        <f t="shared" si="4"/>
        <v>0</v>
      </c>
      <c r="Y48">
        <f t="shared" si="5"/>
        <v>0</v>
      </c>
      <c r="Z48">
        <f t="shared" si="3"/>
        <v>0</v>
      </c>
    </row>
    <row r="49" spans="1:26" ht="15">
      <c r="A49" s="97">
        <v>45</v>
      </c>
      <c r="B49" s="171"/>
      <c r="C49" s="171"/>
      <c r="D49" s="153"/>
      <c r="E49" s="154"/>
      <c r="F49" s="155"/>
      <c r="G49" s="156"/>
      <c r="H49" s="157"/>
      <c r="I49" s="158"/>
      <c r="J49" s="157"/>
      <c r="K49" s="159" t="s">
        <v>0</v>
      </c>
      <c r="L49" s="159"/>
      <c r="M49" s="159"/>
      <c r="N49" s="44" t="s">
        <v>235</v>
      </c>
      <c r="O49" s="171"/>
      <c r="P49" s="44"/>
      <c r="Q49" s="49"/>
      <c r="R49" s="167"/>
      <c r="S49" s="168"/>
      <c r="T49" s="46"/>
      <c r="U49" s="168"/>
      <c r="V49" s="168"/>
      <c r="X49">
        <f t="shared" si="4"/>
        <v>0</v>
      </c>
      <c r="Y49">
        <f t="shared" si="5"/>
        <v>0</v>
      </c>
      <c r="Z49">
        <f t="shared" si="3"/>
        <v>0</v>
      </c>
    </row>
    <row r="50" spans="1:26" ht="15">
      <c r="A50" s="98">
        <v>46</v>
      </c>
      <c r="B50" s="117"/>
      <c r="C50" s="117"/>
      <c r="D50" s="107"/>
      <c r="E50" s="108"/>
      <c r="F50" s="109"/>
      <c r="G50" s="110"/>
      <c r="H50" s="111"/>
      <c r="I50" s="112"/>
      <c r="J50" s="111"/>
      <c r="K50" s="113" t="s">
        <v>0</v>
      </c>
      <c r="L50" s="113"/>
      <c r="M50" s="113"/>
      <c r="N50" s="43" t="s">
        <v>235</v>
      </c>
      <c r="O50" s="117"/>
      <c r="P50" s="43"/>
      <c r="Q50" s="50"/>
      <c r="R50" s="115"/>
      <c r="S50" s="128"/>
      <c r="T50" s="47"/>
      <c r="U50" s="128"/>
      <c r="V50" s="128"/>
      <c r="X50">
        <f t="shared" si="4"/>
        <v>0</v>
      </c>
      <c r="Y50">
        <f t="shared" si="5"/>
        <v>0</v>
      </c>
      <c r="Z50">
        <f t="shared" si="3"/>
        <v>0</v>
      </c>
    </row>
    <row r="51" spans="1:26" ht="15">
      <c r="A51" s="98">
        <v>47</v>
      </c>
      <c r="B51" s="117"/>
      <c r="C51" s="117"/>
      <c r="D51" s="107"/>
      <c r="E51" s="108"/>
      <c r="F51" s="109"/>
      <c r="G51" s="110"/>
      <c r="H51" s="111"/>
      <c r="I51" s="112"/>
      <c r="J51" s="111"/>
      <c r="K51" s="113" t="s">
        <v>0</v>
      </c>
      <c r="L51" s="113"/>
      <c r="M51" s="113"/>
      <c r="N51" s="43" t="s">
        <v>235</v>
      </c>
      <c r="O51" s="117"/>
      <c r="P51" s="43"/>
      <c r="Q51" s="50"/>
      <c r="R51" s="115"/>
      <c r="S51" s="128"/>
      <c r="T51" s="47"/>
      <c r="U51" s="128"/>
      <c r="V51" s="128"/>
      <c r="X51">
        <f t="shared" si="4"/>
        <v>0</v>
      </c>
      <c r="Y51">
        <f t="shared" si="5"/>
        <v>0</v>
      </c>
      <c r="Z51">
        <f t="shared" si="3"/>
        <v>0</v>
      </c>
    </row>
    <row r="52" spans="1:26" ht="15">
      <c r="A52" s="98">
        <v>48</v>
      </c>
      <c r="B52" s="117"/>
      <c r="C52" s="117"/>
      <c r="D52" s="107"/>
      <c r="E52" s="108"/>
      <c r="F52" s="109"/>
      <c r="G52" s="110"/>
      <c r="H52" s="111"/>
      <c r="I52" s="112"/>
      <c r="J52" s="111"/>
      <c r="K52" s="113" t="s">
        <v>0</v>
      </c>
      <c r="L52" s="113"/>
      <c r="M52" s="113"/>
      <c r="N52" s="43" t="s">
        <v>235</v>
      </c>
      <c r="O52" s="117"/>
      <c r="P52" s="43"/>
      <c r="Q52" s="50"/>
      <c r="R52" s="115"/>
      <c r="S52" s="128"/>
      <c r="T52" s="47"/>
      <c r="U52" s="128"/>
      <c r="V52" s="128"/>
      <c r="X52">
        <f t="shared" si="4"/>
        <v>0</v>
      </c>
      <c r="Y52">
        <f t="shared" si="5"/>
        <v>0</v>
      </c>
      <c r="Z52">
        <f t="shared" si="3"/>
        <v>0</v>
      </c>
    </row>
    <row r="53" spans="1:26" ht="15">
      <c r="A53" s="98">
        <v>49</v>
      </c>
      <c r="B53" s="117"/>
      <c r="C53" s="117"/>
      <c r="D53" s="107"/>
      <c r="E53" s="108"/>
      <c r="F53" s="109"/>
      <c r="G53" s="110"/>
      <c r="H53" s="111"/>
      <c r="I53" s="112"/>
      <c r="J53" s="111"/>
      <c r="K53" s="113" t="s">
        <v>0</v>
      </c>
      <c r="L53" s="113"/>
      <c r="M53" s="113"/>
      <c r="N53" s="43" t="s">
        <v>235</v>
      </c>
      <c r="O53" s="117"/>
      <c r="P53" s="43"/>
      <c r="Q53" s="50"/>
      <c r="R53" s="115"/>
      <c r="S53" s="128"/>
      <c r="T53" s="47"/>
      <c r="U53" s="128"/>
      <c r="V53" s="128"/>
      <c r="X53">
        <f t="shared" si="4"/>
        <v>0</v>
      </c>
      <c r="Y53">
        <f t="shared" si="5"/>
        <v>0</v>
      </c>
      <c r="Z53">
        <f t="shared" si="3"/>
        <v>0</v>
      </c>
    </row>
    <row r="54" spans="1:26" ht="16" thickBot="1">
      <c r="A54" s="99">
        <v>50</v>
      </c>
      <c r="B54" s="172"/>
      <c r="C54" s="172"/>
      <c r="D54" s="160"/>
      <c r="E54" s="161"/>
      <c r="F54" s="162"/>
      <c r="G54" s="163"/>
      <c r="H54" s="164"/>
      <c r="I54" s="165"/>
      <c r="J54" s="164"/>
      <c r="K54" s="166" t="s">
        <v>0</v>
      </c>
      <c r="L54" s="166"/>
      <c r="M54" s="166"/>
      <c r="N54" s="45" t="s">
        <v>235</v>
      </c>
      <c r="O54" s="172"/>
      <c r="P54" s="45"/>
      <c r="Q54" s="51"/>
      <c r="R54" s="169"/>
      <c r="S54" s="170"/>
      <c r="T54" s="48"/>
      <c r="U54" s="170"/>
      <c r="V54" s="170"/>
      <c r="X54">
        <f t="shared" si="4"/>
        <v>0</v>
      </c>
      <c r="Y54">
        <f t="shared" si="5"/>
        <v>0</v>
      </c>
      <c r="Z54">
        <f t="shared" si="3"/>
        <v>0</v>
      </c>
    </row>
    <row r="55" spans="1:26" ht="15">
      <c r="A55" s="98">
        <v>51</v>
      </c>
      <c r="B55" s="117"/>
      <c r="C55" s="117"/>
      <c r="D55" s="107"/>
      <c r="E55" s="108"/>
      <c r="F55" s="109"/>
      <c r="G55" s="110"/>
      <c r="H55" s="111"/>
      <c r="I55" s="112"/>
      <c r="J55" s="111"/>
      <c r="K55" s="113" t="s">
        <v>0</v>
      </c>
      <c r="L55" s="113"/>
      <c r="M55" s="113"/>
      <c r="N55" s="43" t="s">
        <v>235</v>
      </c>
      <c r="O55" s="117"/>
      <c r="P55" s="43"/>
      <c r="Q55" s="50"/>
      <c r="R55" s="115"/>
      <c r="S55" s="128"/>
      <c r="T55" s="47"/>
      <c r="U55" s="128"/>
      <c r="V55" s="128"/>
      <c r="X55">
        <f t="shared" si="4"/>
        <v>0</v>
      </c>
      <c r="Y55">
        <f t="shared" si="5"/>
        <v>0</v>
      </c>
      <c r="Z55">
        <f t="shared" si="3"/>
        <v>0</v>
      </c>
    </row>
    <row r="56" spans="1:26" ht="15">
      <c r="A56" s="98">
        <v>52</v>
      </c>
      <c r="B56" s="117"/>
      <c r="C56" s="117"/>
      <c r="D56" s="107"/>
      <c r="E56" s="108"/>
      <c r="F56" s="109"/>
      <c r="G56" s="110"/>
      <c r="H56" s="111"/>
      <c r="I56" s="112"/>
      <c r="J56" s="111"/>
      <c r="K56" s="113" t="s">
        <v>0</v>
      </c>
      <c r="L56" s="113"/>
      <c r="M56" s="113"/>
      <c r="N56" s="43" t="s">
        <v>235</v>
      </c>
      <c r="O56" s="117"/>
      <c r="P56" s="43"/>
      <c r="Q56" s="50"/>
      <c r="R56" s="115"/>
      <c r="S56" s="128"/>
      <c r="T56" s="47"/>
      <c r="U56" s="128"/>
      <c r="V56" s="128"/>
      <c r="X56">
        <f t="shared" si="4"/>
        <v>0</v>
      </c>
      <c r="Y56">
        <f t="shared" si="5"/>
        <v>0</v>
      </c>
      <c r="Z56">
        <f t="shared" si="3"/>
        <v>0</v>
      </c>
    </row>
    <row r="57" spans="1:26" ht="15">
      <c r="A57" s="98">
        <v>53</v>
      </c>
      <c r="B57" s="117"/>
      <c r="C57" s="117"/>
      <c r="D57" s="107"/>
      <c r="E57" s="108"/>
      <c r="F57" s="109"/>
      <c r="G57" s="110"/>
      <c r="H57" s="111"/>
      <c r="I57" s="112"/>
      <c r="J57" s="111"/>
      <c r="K57" s="113" t="s">
        <v>0</v>
      </c>
      <c r="L57" s="113"/>
      <c r="M57" s="113"/>
      <c r="N57" s="43" t="s">
        <v>235</v>
      </c>
      <c r="O57" s="117"/>
      <c r="P57" s="43"/>
      <c r="Q57" s="50"/>
      <c r="R57" s="115"/>
      <c r="S57" s="128"/>
      <c r="T57" s="47"/>
      <c r="U57" s="128"/>
      <c r="V57" s="128"/>
      <c r="X57">
        <f t="shared" si="4"/>
        <v>0</v>
      </c>
      <c r="Y57">
        <f t="shared" si="5"/>
        <v>0</v>
      </c>
      <c r="Z57">
        <f t="shared" si="3"/>
        <v>0</v>
      </c>
    </row>
    <row r="58" spans="1:26" ht="15">
      <c r="A58" s="98">
        <v>54</v>
      </c>
      <c r="B58" s="117"/>
      <c r="C58" s="117"/>
      <c r="D58" s="107"/>
      <c r="E58" s="108"/>
      <c r="F58" s="109"/>
      <c r="G58" s="110"/>
      <c r="H58" s="111"/>
      <c r="I58" s="112"/>
      <c r="J58" s="111"/>
      <c r="K58" s="113" t="s">
        <v>0</v>
      </c>
      <c r="L58" s="113"/>
      <c r="M58" s="113"/>
      <c r="N58" s="43" t="s">
        <v>235</v>
      </c>
      <c r="O58" s="117"/>
      <c r="P58" s="43"/>
      <c r="Q58" s="50"/>
      <c r="R58" s="115"/>
      <c r="S58" s="128"/>
      <c r="T58" s="47"/>
      <c r="U58" s="128"/>
      <c r="V58" s="128"/>
      <c r="X58">
        <f t="shared" si="4"/>
        <v>0</v>
      </c>
      <c r="Y58">
        <f t="shared" si="5"/>
        <v>0</v>
      </c>
      <c r="Z58">
        <f t="shared" si="3"/>
        <v>0</v>
      </c>
    </row>
    <row r="59" spans="1:26" ht="15">
      <c r="A59" s="97">
        <v>55</v>
      </c>
      <c r="B59" s="171"/>
      <c r="C59" s="171"/>
      <c r="D59" s="153"/>
      <c r="E59" s="154"/>
      <c r="F59" s="155"/>
      <c r="G59" s="156"/>
      <c r="H59" s="157"/>
      <c r="I59" s="158"/>
      <c r="J59" s="157"/>
      <c r="K59" s="159" t="s">
        <v>0</v>
      </c>
      <c r="L59" s="159"/>
      <c r="M59" s="159"/>
      <c r="N59" s="44" t="s">
        <v>235</v>
      </c>
      <c r="O59" s="171"/>
      <c r="P59" s="44"/>
      <c r="Q59" s="49"/>
      <c r="R59" s="167"/>
      <c r="S59" s="168"/>
      <c r="T59" s="46"/>
      <c r="U59" s="168"/>
      <c r="V59" s="168"/>
      <c r="X59">
        <f t="shared" si="4"/>
        <v>0</v>
      </c>
      <c r="Y59">
        <f t="shared" si="5"/>
        <v>0</v>
      </c>
      <c r="Z59">
        <f t="shared" si="3"/>
        <v>0</v>
      </c>
    </row>
    <row r="60" spans="1:26" ht="15">
      <c r="A60" s="98">
        <v>56</v>
      </c>
      <c r="B60" s="117"/>
      <c r="C60" s="117"/>
      <c r="D60" s="107"/>
      <c r="E60" s="108"/>
      <c r="F60" s="109"/>
      <c r="G60" s="110"/>
      <c r="H60" s="111"/>
      <c r="I60" s="112"/>
      <c r="J60" s="111"/>
      <c r="K60" s="113" t="s">
        <v>0</v>
      </c>
      <c r="L60" s="113"/>
      <c r="M60" s="113"/>
      <c r="N60" s="43" t="s">
        <v>235</v>
      </c>
      <c r="O60" s="117"/>
      <c r="P60" s="43"/>
      <c r="Q60" s="50"/>
      <c r="R60" s="115"/>
      <c r="S60" s="128"/>
      <c r="T60" s="47"/>
      <c r="U60" s="128"/>
      <c r="V60" s="128"/>
      <c r="X60">
        <f t="shared" si="4"/>
        <v>0</v>
      </c>
      <c r="Y60">
        <f t="shared" si="5"/>
        <v>0</v>
      </c>
      <c r="Z60">
        <f t="shared" si="3"/>
        <v>0</v>
      </c>
    </row>
    <row r="61" spans="1:26" ht="15">
      <c r="A61" s="98">
        <v>57</v>
      </c>
      <c r="B61" s="117"/>
      <c r="C61" s="117"/>
      <c r="D61" s="107"/>
      <c r="E61" s="108"/>
      <c r="F61" s="109"/>
      <c r="G61" s="110"/>
      <c r="H61" s="111"/>
      <c r="I61" s="112"/>
      <c r="J61" s="111"/>
      <c r="K61" s="113" t="s">
        <v>0</v>
      </c>
      <c r="L61" s="113"/>
      <c r="M61" s="113"/>
      <c r="N61" s="43" t="s">
        <v>235</v>
      </c>
      <c r="O61" s="117"/>
      <c r="P61" s="43"/>
      <c r="Q61" s="50"/>
      <c r="R61" s="115"/>
      <c r="S61" s="128"/>
      <c r="T61" s="47"/>
      <c r="U61" s="128"/>
      <c r="V61" s="128"/>
      <c r="X61">
        <f t="shared" si="4"/>
        <v>0</v>
      </c>
      <c r="Y61">
        <f t="shared" si="5"/>
        <v>0</v>
      </c>
      <c r="Z61">
        <f t="shared" si="3"/>
        <v>0</v>
      </c>
    </row>
    <row r="62" spans="1:26" ht="15">
      <c r="A62" s="98">
        <v>58</v>
      </c>
      <c r="B62" s="117"/>
      <c r="C62" s="117"/>
      <c r="D62" s="107"/>
      <c r="E62" s="108"/>
      <c r="F62" s="109"/>
      <c r="G62" s="110"/>
      <c r="H62" s="111"/>
      <c r="I62" s="112"/>
      <c r="J62" s="111"/>
      <c r="K62" s="113" t="s">
        <v>0</v>
      </c>
      <c r="L62" s="113"/>
      <c r="M62" s="113"/>
      <c r="N62" s="43" t="s">
        <v>235</v>
      </c>
      <c r="O62" s="117"/>
      <c r="P62" s="43"/>
      <c r="Q62" s="50"/>
      <c r="R62" s="115"/>
      <c r="S62" s="128"/>
      <c r="T62" s="47"/>
      <c r="U62" s="128"/>
      <c r="V62" s="128"/>
      <c r="X62">
        <f t="shared" si="4"/>
        <v>0</v>
      </c>
      <c r="Y62">
        <f t="shared" si="5"/>
        <v>0</v>
      </c>
      <c r="Z62">
        <f t="shared" si="3"/>
        <v>0</v>
      </c>
    </row>
    <row r="63" spans="1:26" ht="15">
      <c r="A63" s="98">
        <v>59</v>
      </c>
      <c r="B63" s="117"/>
      <c r="C63" s="117"/>
      <c r="D63" s="107"/>
      <c r="E63" s="108"/>
      <c r="F63" s="109"/>
      <c r="G63" s="110"/>
      <c r="H63" s="111"/>
      <c r="I63" s="112"/>
      <c r="J63" s="111"/>
      <c r="K63" s="113" t="s">
        <v>0</v>
      </c>
      <c r="L63" s="113"/>
      <c r="M63" s="113"/>
      <c r="N63" s="43" t="s">
        <v>235</v>
      </c>
      <c r="O63" s="117"/>
      <c r="P63" s="43"/>
      <c r="Q63" s="50"/>
      <c r="R63" s="115"/>
      <c r="S63" s="128"/>
      <c r="T63" s="47"/>
      <c r="U63" s="128"/>
      <c r="V63" s="128"/>
      <c r="X63">
        <f t="shared" si="4"/>
        <v>0</v>
      </c>
      <c r="Y63">
        <f t="shared" si="5"/>
        <v>0</v>
      </c>
      <c r="Z63">
        <f t="shared" si="3"/>
        <v>0</v>
      </c>
    </row>
    <row r="64" spans="1:26" ht="16" thickBot="1">
      <c r="A64" s="99">
        <v>60</v>
      </c>
      <c r="B64" s="172"/>
      <c r="C64" s="172"/>
      <c r="D64" s="160"/>
      <c r="E64" s="161"/>
      <c r="F64" s="162"/>
      <c r="G64" s="163"/>
      <c r="H64" s="164"/>
      <c r="I64" s="165"/>
      <c r="J64" s="164"/>
      <c r="K64" s="166" t="s">
        <v>0</v>
      </c>
      <c r="L64" s="166"/>
      <c r="M64" s="166"/>
      <c r="N64" s="45" t="s">
        <v>235</v>
      </c>
      <c r="O64" s="172"/>
      <c r="P64" s="45"/>
      <c r="Q64" s="51"/>
      <c r="R64" s="169"/>
      <c r="S64" s="170"/>
      <c r="T64" s="48"/>
      <c r="U64" s="170"/>
      <c r="V64" s="170"/>
      <c r="X64">
        <f t="shared" si="4"/>
        <v>0</v>
      </c>
      <c r="Y64">
        <f t="shared" si="5"/>
        <v>0</v>
      </c>
      <c r="Z64">
        <f t="shared" si="3"/>
        <v>0</v>
      </c>
    </row>
    <row r="65" spans="1:27" ht="15">
      <c r="A65" s="98">
        <v>61</v>
      </c>
      <c r="B65" s="117"/>
      <c r="C65" s="117"/>
      <c r="D65" s="107"/>
      <c r="E65" s="108"/>
      <c r="F65" s="109"/>
      <c r="G65" s="110"/>
      <c r="H65" s="111"/>
      <c r="I65" s="112"/>
      <c r="J65" s="111"/>
      <c r="K65" s="113" t="s">
        <v>0</v>
      </c>
      <c r="L65" s="113"/>
      <c r="M65" s="113"/>
      <c r="N65" s="43" t="s">
        <v>235</v>
      </c>
      <c r="O65" s="117"/>
      <c r="P65" s="43"/>
      <c r="Q65" s="50"/>
      <c r="R65" s="115"/>
      <c r="S65" s="128"/>
      <c r="T65" s="47"/>
      <c r="U65" s="128"/>
      <c r="V65" s="128"/>
      <c r="X65">
        <f t="shared" si="4"/>
        <v>0</v>
      </c>
      <c r="Y65">
        <f t="shared" si="5"/>
        <v>0</v>
      </c>
      <c r="Z65">
        <f t="shared" si="3"/>
        <v>0</v>
      </c>
    </row>
    <row r="66" spans="1:27" ht="15">
      <c r="A66" s="98">
        <v>62</v>
      </c>
      <c r="B66" s="117"/>
      <c r="C66" s="117"/>
      <c r="D66" s="107"/>
      <c r="E66" s="108"/>
      <c r="F66" s="109"/>
      <c r="G66" s="110"/>
      <c r="H66" s="111"/>
      <c r="I66" s="112"/>
      <c r="J66" s="111"/>
      <c r="K66" s="113" t="s">
        <v>0</v>
      </c>
      <c r="L66" s="113"/>
      <c r="M66" s="113"/>
      <c r="N66" s="43" t="s">
        <v>235</v>
      </c>
      <c r="O66" s="117"/>
      <c r="P66" s="43"/>
      <c r="Q66" s="50"/>
      <c r="R66" s="115"/>
      <c r="S66" s="128"/>
      <c r="T66" s="47"/>
      <c r="U66" s="128"/>
      <c r="V66" s="128"/>
      <c r="X66">
        <f t="shared" si="4"/>
        <v>0</v>
      </c>
      <c r="Y66">
        <f t="shared" si="5"/>
        <v>0</v>
      </c>
      <c r="Z66">
        <f t="shared" si="3"/>
        <v>0</v>
      </c>
    </row>
    <row r="67" spans="1:27" ht="15">
      <c r="A67" s="98">
        <v>63</v>
      </c>
      <c r="B67" s="117"/>
      <c r="C67" s="117"/>
      <c r="D67" s="107"/>
      <c r="E67" s="108"/>
      <c r="F67" s="109"/>
      <c r="G67" s="110"/>
      <c r="H67" s="111"/>
      <c r="I67" s="112"/>
      <c r="J67" s="111"/>
      <c r="K67" s="113" t="s">
        <v>0</v>
      </c>
      <c r="L67" s="113"/>
      <c r="M67" s="113"/>
      <c r="N67" s="43" t="s">
        <v>235</v>
      </c>
      <c r="O67" s="117"/>
      <c r="P67" s="43"/>
      <c r="Q67" s="50"/>
      <c r="R67" s="115"/>
      <c r="S67" s="128"/>
      <c r="T67" s="47"/>
      <c r="U67" s="128"/>
      <c r="V67" s="128"/>
      <c r="X67">
        <f t="shared" si="4"/>
        <v>0</v>
      </c>
      <c r="Y67">
        <f t="shared" si="5"/>
        <v>0</v>
      </c>
      <c r="Z67">
        <f t="shared" si="3"/>
        <v>0</v>
      </c>
    </row>
    <row r="68" spans="1:27" ht="15">
      <c r="A68" s="98">
        <v>64</v>
      </c>
      <c r="B68" s="117"/>
      <c r="C68" s="117"/>
      <c r="D68" s="107"/>
      <c r="E68" s="108"/>
      <c r="F68" s="109"/>
      <c r="G68" s="110"/>
      <c r="H68" s="111"/>
      <c r="I68" s="112"/>
      <c r="J68" s="111"/>
      <c r="K68" s="113" t="s">
        <v>0</v>
      </c>
      <c r="L68" s="113"/>
      <c r="M68" s="113"/>
      <c r="N68" s="43" t="s">
        <v>235</v>
      </c>
      <c r="O68" s="117"/>
      <c r="P68" s="43"/>
      <c r="Q68" s="50"/>
      <c r="R68" s="115"/>
      <c r="S68" s="128"/>
      <c r="T68" s="47"/>
      <c r="U68" s="128"/>
      <c r="V68" s="128"/>
      <c r="X68">
        <f t="shared" si="4"/>
        <v>0</v>
      </c>
      <c r="Y68">
        <f t="shared" si="5"/>
        <v>0</v>
      </c>
      <c r="Z68">
        <f t="shared" si="3"/>
        <v>0</v>
      </c>
    </row>
    <row r="69" spans="1:27" ht="15">
      <c r="A69" s="97">
        <v>65</v>
      </c>
      <c r="B69" s="171"/>
      <c r="C69" s="171"/>
      <c r="D69" s="153"/>
      <c r="E69" s="154"/>
      <c r="F69" s="155"/>
      <c r="G69" s="156"/>
      <c r="H69" s="157"/>
      <c r="I69" s="158"/>
      <c r="J69" s="157"/>
      <c r="K69" s="159" t="s">
        <v>0</v>
      </c>
      <c r="L69" s="159"/>
      <c r="M69" s="159"/>
      <c r="N69" s="44" t="s">
        <v>235</v>
      </c>
      <c r="O69" s="171"/>
      <c r="P69" s="44"/>
      <c r="Q69" s="49"/>
      <c r="R69" s="167"/>
      <c r="S69" s="168"/>
      <c r="T69" s="46"/>
      <c r="U69" s="168"/>
      <c r="V69" s="168"/>
      <c r="X69">
        <f t="shared" ref="X69:X74" si="6">IF(B69="",0,1)</f>
        <v>0</v>
      </c>
      <c r="Y69">
        <f t="shared" ref="Y69:Y74" si="7">IF(R69="",0,1)</f>
        <v>0</v>
      </c>
      <c r="Z69">
        <f t="shared" ref="Z69:Z74" si="8">IF(U69="",0,1)</f>
        <v>0</v>
      </c>
    </row>
    <row r="70" spans="1:27" ht="15">
      <c r="A70" s="98">
        <v>66</v>
      </c>
      <c r="B70" s="117"/>
      <c r="C70" s="117"/>
      <c r="D70" s="107"/>
      <c r="E70" s="108"/>
      <c r="F70" s="109"/>
      <c r="G70" s="110"/>
      <c r="H70" s="111"/>
      <c r="I70" s="112"/>
      <c r="J70" s="111"/>
      <c r="K70" s="113" t="s">
        <v>0</v>
      </c>
      <c r="L70" s="113"/>
      <c r="M70" s="113"/>
      <c r="N70" s="43" t="s">
        <v>235</v>
      </c>
      <c r="O70" s="117"/>
      <c r="P70" s="43"/>
      <c r="Q70" s="50"/>
      <c r="R70" s="115"/>
      <c r="S70" s="128"/>
      <c r="T70" s="47"/>
      <c r="U70" s="128"/>
      <c r="V70" s="128"/>
      <c r="X70">
        <f t="shared" si="6"/>
        <v>0</v>
      </c>
      <c r="Y70">
        <f t="shared" si="7"/>
        <v>0</v>
      </c>
      <c r="Z70">
        <f t="shared" si="8"/>
        <v>0</v>
      </c>
    </row>
    <row r="71" spans="1:27" ht="15">
      <c r="A71" s="98">
        <v>67</v>
      </c>
      <c r="B71" s="117"/>
      <c r="C71" s="117"/>
      <c r="D71" s="107"/>
      <c r="E71" s="108"/>
      <c r="F71" s="109"/>
      <c r="G71" s="110"/>
      <c r="H71" s="111"/>
      <c r="I71" s="112"/>
      <c r="J71" s="111"/>
      <c r="K71" s="113" t="s">
        <v>0</v>
      </c>
      <c r="L71" s="113"/>
      <c r="M71" s="113"/>
      <c r="N71" s="43" t="s">
        <v>235</v>
      </c>
      <c r="O71" s="117"/>
      <c r="P71" s="43"/>
      <c r="Q71" s="50"/>
      <c r="R71" s="115"/>
      <c r="S71" s="128"/>
      <c r="T71" s="47"/>
      <c r="U71" s="128"/>
      <c r="V71" s="128"/>
      <c r="X71">
        <f t="shared" si="6"/>
        <v>0</v>
      </c>
      <c r="Y71">
        <f t="shared" si="7"/>
        <v>0</v>
      </c>
      <c r="Z71">
        <f t="shared" si="8"/>
        <v>0</v>
      </c>
    </row>
    <row r="72" spans="1:27" ht="15">
      <c r="A72" s="98">
        <v>68</v>
      </c>
      <c r="B72" s="117"/>
      <c r="C72" s="117"/>
      <c r="D72" s="107"/>
      <c r="E72" s="108"/>
      <c r="F72" s="109"/>
      <c r="G72" s="110"/>
      <c r="H72" s="111"/>
      <c r="I72" s="112"/>
      <c r="J72" s="111"/>
      <c r="K72" s="113" t="s">
        <v>0</v>
      </c>
      <c r="L72" s="113"/>
      <c r="M72" s="113"/>
      <c r="N72" s="43" t="s">
        <v>235</v>
      </c>
      <c r="O72" s="117"/>
      <c r="P72" s="43"/>
      <c r="Q72" s="50"/>
      <c r="R72" s="115"/>
      <c r="S72" s="128"/>
      <c r="T72" s="47"/>
      <c r="U72" s="128"/>
      <c r="V72" s="128"/>
      <c r="X72">
        <f t="shared" si="6"/>
        <v>0</v>
      </c>
      <c r="Y72">
        <f t="shared" si="7"/>
        <v>0</v>
      </c>
      <c r="Z72">
        <f t="shared" si="8"/>
        <v>0</v>
      </c>
    </row>
    <row r="73" spans="1:27" ht="15">
      <c r="A73" s="98">
        <v>69</v>
      </c>
      <c r="B73" s="117"/>
      <c r="C73" s="117"/>
      <c r="D73" s="107"/>
      <c r="E73" s="108"/>
      <c r="F73" s="109"/>
      <c r="G73" s="110"/>
      <c r="H73" s="111"/>
      <c r="I73" s="112"/>
      <c r="J73" s="111"/>
      <c r="K73" s="113" t="s">
        <v>0</v>
      </c>
      <c r="L73" s="113"/>
      <c r="M73" s="113"/>
      <c r="N73" s="43" t="s">
        <v>235</v>
      </c>
      <c r="O73" s="117"/>
      <c r="P73" s="43"/>
      <c r="Q73" s="50"/>
      <c r="R73" s="115"/>
      <c r="S73" s="128"/>
      <c r="T73" s="47"/>
      <c r="U73" s="128"/>
      <c r="V73" s="128"/>
      <c r="X73">
        <f t="shared" si="6"/>
        <v>0</v>
      </c>
      <c r="Y73">
        <f t="shared" si="7"/>
        <v>0</v>
      </c>
      <c r="Z73">
        <f t="shared" si="8"/>
        <v>0</v>
      </c>
    </row>
    <row r="74" spans="1:27" ht="16" thickBot="1">
      <c r="A74" s="99">
        <v>70</v>
      </c>
      <c r="B74" s="172"/>
      <c r="C74" s="172"/>
      <c r="D74" s="160"/>
      <c r="E74" s="161"/>
      <c r="F74" s="162"/>
      <c r="G74" s="163"/>
      <c r="H74" s="164"/>
      <c r="I74" s="165"/>
      <c r="J74" s="164"/>
      <c r="K74" s="166" t="s">
        <v>0</v>
      </c>
      <c r="L74" s="166"/>
      <c r="M74" s="166"/>
      <c r="N74" s="45" t="s">
        <v>235</v>
      </c>
      <c r="O74" s="172"/>
      <c r="P74" s="45"/>
      <c r="Q74" s="51"/>
      <c r="R74" s="169"/>
      <c r="S74" s="170"/>
      <c r="T74" s="48"/>
      <c r="U74" s="170"/>
      <c r="V74" s="170"/>
      <c r="X74">
        <f t="shared" si="6"/>
        <v>0</v>
      </c>
      <c r="Y74">
        <f t="shared" si="7"/>
        <v>0</v>
      </c>
      <c r="Z74">
        <f t="shared" si="8"/>
        <v>0</v>
      </c>
    </row>
    <row r="75" spans="1:27" ht="16" thickTop="1" thickBot="1">
      <c r="X75" s="64">
        <f>SUM(X5:X74)</f>
        <v>0</v>
      </c>
      <c r="Y75" s="130">
        <f>SUM(Y5:Y74)</f>
        <v>0</v>
      </c>
      <c r="Z75" s="231">
        <f>SUM(Z5:Z74)</f>
        <v>0</v>
      </c>
      <c r="AA75" s="233">
        <f>+Y75+Z75</f>
        <v>0</v>
      </c>
    </row>
  </sheetData>
  <sheetProtection algorithmName="SHA-512" hashValue="z0dZ72yEa9vJi/7KJZob4VuX+uTnIZC8SDldR1gjnltATp6+wSd6rS7hOagAdq7q3O86If7DgD63Vw1npXuheQ==" saltValue="HYsUAaJRM1Ys8RURTIKgeQ==" spinCount="100000" sheet="1" objects="1" scenarios="1"/>
  <autoFilter ref="O4:P4" xr:uid="{8F708539-38EA-4B95-804F-A18C3BC3CEAD}"/>
  <mergeCells count="10">
    <mergeCell ref="U2:V2"/>
    <mergeCell ref="A1:O1"/>
    <mergeCell ref="P1:Q1"/>
    <mergeCell ref="R1:S1"/>
    <mergeCell ref="C2:C3"/>
    <mergeCell ref="D2:E2"/>
    <mergeCell ref="F2:G2"/>
    <mergeCell ref="N2:N3"/>
    <mergeCell ref="O2:P2"/>
    <mergeCell ref="R2:S2"/>
  </mergeCells>
  <phoneticPr fontId="1"/>
  <dataValidations count="7">
    <dataValidation allowBlank="1" showInputMessage="1" showErrorMessage="1" prompt="前大会までに市陸協で付与したﾅﾝﾊﾞｰを記入。高校は登録番号。_x000a_" sqref="C5:C74" xr:uid="{BF0AB4AD-4867-4F87-9709-4DB9BB0D2B45}"/>
    <dataValidation type="list" allowBlank="1" showInputMessage="1" showErrorMessage="1" prompt="4x100mRのﾘﾚｰﾒﾝﾊﾞｰのﾁｰﾑｺｰﾄﾞを選択。1ﾁｰﾑの時は「○」を選択。_x000a_2ﾁｰﾑの時は「A､B」を選択。ﾘﾚｰだけは種目1,2選択不要。_x000a_" sqref="O5:O74" xr:uid="{A4A1DF92-2C0D-462A-A9A3-5FDBD99F84B3}">
      <formula1>RLT2_</formula1>
    </dataValidation>
    <dataValidation allowBlank="1" showInputMessage="1" showErrorMessage="1" prompt="「/」を入れず西暦年の下2桁と月日を6文字の数字だけで入力" sqref="H5:H74" xr:uid="{40F4C852-6FD5-4941-91A7-39C0D0F37AA1}"/>
    <dataValidation type="list" allowBlank="1" showInputMessage="1" showErrorMessage="1" prompt="ｸﾗﾌﾞﾁｰﾑの中高生は「中学」、「高校」を選択" sqref="L5:L74" xr:uid="{C53BE054-9BDE-47B1-BF60-AB4379BB8973}">
      <formula1>選手区分</formula1>
    </dataValidation>
    <dataValidation type="list" allowBlank="1" showInputMessage="1" showErrorMessage="1" prompt="新規ﾅﾝﾊﾞｰ希望時は「○」を選択_x000a_" sqref="B5:B74" xr:uid="{125BEE6A-93EB-4AA9-981D-347E2F75B315}">
      <formula1>有無</formula1>
    </dataValidation>
    <dataValidation type="list" allowBlank="1" showInputMessage="1" showErrorMessage="1" sqref="M4" xr:uid="{6C0544B5-E9BE-4EA7-9C15-3D4422C56C33}">
      <formula1>参加資格</formula1>
    </dataValidation>
    <dataValidation type="list" allowBlank="1" showInputMessage="1" showErrorMessage="1" prompt="川崎市「在勤」、「在住」、「卒業」を選択" sqref="M5:M74" xr:uid="{55F1397D-125F-4A9D-9FF6-DF2F908FEC37}">
      <formula1>参加資格</formula1>
    </dataValidation>
  </dataValidations>
  <pageMargins left="0.31496062992125984" right="0.19685039370078741" top="0.39370078740157483" bottom="0.39370078740157483" header="0.31496062992125984" footer="0.23622047244094491"/>
  <pageSetup paperSize="9" scale="65" orientation="portrait" horizontalDpi="1200" verticalDpi="1200" r:id="rId1"/>
  <headerFooter>
    <oddFooter>&amp;C- &amp;P/&amp;N -</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prompt="種目選択" xr:uid="{AC8BD482-995B-4B4B-87FE-DC2CB1EFF8EC}">
          <x14:formula1>
            <xm:f>CD表!$B$107:$B$123</xm:f>
          </x14:formula1>
          <xm:sqref>R5:R74 U5:U74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66CC"/>
  </sheetPr>
  <dimension ref="A1:AA75"/>
  <sheetViews>
    <sheetView showZeros="0" zoomScaleNormal="100" workbookViewId="0">
      <pane xSplit="14" ySplit="4" topLeftCell="O5" activePane="bottomRight" state="frozen"/>
      <selection pane="topRight" activeCell="N1" sqref="N1"/>
      <selection pane="bottomLeft" activeCell="A5" sqref="A5"/>
      <selection pane="bottomRight" sqref="A1:O1"/>
    </sheetView>
  </sheetViews>
  <sheetFormatPr baseColWidth="10" defaultColWidth="8.83203125" defaultRowHeight="14"/>
  <cols>
    <col min="1" max="1" width="3.83203125" customWidth="1"/>
    <col min="2" max="2" width="4.83203125" customWidth="1"/>
    <col min="3" max="3" width="5.83203125" customWidth="1"/>
    <col min="4" max="5" width="9.1640625" customWidth="1"/>
    <col min="8" max="8" width="8.1640625" customWidth="1"/>
    <col min="9" max="9" width="3.1640625" customWidth="1"/>
    <col min="10" max="10" width="8.6640625" customWidth="1"/>
    <col min="11" max="11" width="7" customWidth="1"/>
    <col min="12" max="13" width="5.1640625" customWidth="1"/>
    <col min="14" max="16" width="2.83203125" customWidth="1"/>
    <col min="17" max="17" width="3" customWidth="1"/>
    <col min="18" max="18" width="14.33203125" customWidth="1"/>
    <col min="19" max="19" width="8.1640625" customWidth="1"/>
    <col min="20" max="20" width="3" customWidth="1"/>
    <col min="21" max="21" width="14.33203125" customWidth="1"/>
    <col min="22" max="22" width="8.1640625" customWidth="1"/>
    <col min="24" max="26" width="3.6640625" customWidth="1"/>
    <col min="27" max="27" width="4.1640625" customWidth="1"/>
  </cols>
  <sheetData>
    <row r="1" spans="1:27" ht="20" thickBot="1">
      <c r="A1" s="440" t="str">
        <f>総括申込!$A$3&amp;総括申込!$F$3&amp;"-&lt;女子&gt;個人申込書"</f>
        <v>2024(R6)年度川崎市秋季市民陸上競技大会-&lt;女子&gt;個人申込書</v>
      </c>
      <c r="B1" s="441"/>
      <c r="C1" s="441"/>
      <c r="D1" s="441"/>
      <c r="E1" s="441"/>
      <c r="F1" s="441"/>
      <c r="G1" s="441"/>
      <c r="H1" s="441"/>
      <c r="I1" s="441"/>
      <c r="J1" s="441"/>
      <c r="K1" s="441"/>
      <c r="L1" s="441"/>
      <c r="M1" s="441"/>
      <c r="N1" s="441"/>
      <c r="O1" s="442"/>
      <c r="P1" s="443" t="s">
        <v>234</v>
      </c>
      <c r="Q1" s="444"/>
      <c r="R1" s="455">
        <f>+総括申込!$C$9</f>
        <v>0</v>
      </c>
      <c r="S1" s="456"/>
      <c r="T1" s="65" t="s">
        <v>240</v>
      </c>
      <c r="U1" s="211">
        <f>+総括申込!$S$24</f>
        <v>0</v>
      </c>
      <c r="V1" s="249" t="s">
        <v>348</v>
      </c>
      <c r="W1" s="42"/>
      <c r="X1" s="42"/>
    </row>
    <row r="2" spans="1:27" ht="18" thickTop="1" thickBot="1">
      <c r="A2" s="72" t="s">
        <v>216</v>
      </c>
      <c r="B2" s="73" t="s">
        <v>140</v>
      </c>
      <c r="C2" s="447" t="s">
        <v>141</v>
      </c>
      <c r="D2" s="449" t="s">
        <v>252</v>
      </c>
      <c r="E2" s="450"/>
      <c r="F2" s="449" t="s">
        <v>142</v>
      </c>
      <c r="G2" s="450"/>
      <c r="H2" s="74" t="s">
        <v>143</v>
      </c>
      <c r="I2" s="75" t="s">
        <v>144</v>
      </c>
      <c r="J2" s="76" t="s">
        <v>145</v>
      </c>
      <c r="K2" s="78" t="s">
        <v>145</v>
      </c>
      <c r="L2" s="77" t="s">
        <v>146</v>
      </c>
      <c r="M2" s="77" t="s">
        <v>380</v>
      </c>
      <c r="N2" s="451" t="s">
        <v>147</v>
      </c>
      <c r="O2" s="453" t="s">
        <v>150</v>
      </c>
      <c r="P2" s="454"/>
      <c r="Q2" s="79"/>
      <c r="R2" s="438" t="s">
        <v>148</v>
      </c>
      <c r="S2" s="438"/>
      <c r="T2" s="80"/>
      <c r="U2" s="438" t="s">
        <v>149</v>
      </c>
      <c r="V2" s="439"/>
      <c r="X2" s="64">
        <f>+X75</f>
        <v>0</v>
      </c>
      <c r="Y2" s="130">
        <f t="shared" ref="Y2:AA2" si="0">+Y75</f>
        <v>0</v>
      </c>
      <c r="Z2" s="231">
        <f t="shared" si="0"/>
        <v>0</v>
      </c>
      <c r="AA2" s="233">
        <f t="shared" si="0"/>
        <v>0</v>
      </c>
    </row>
    <row r="3" spans="1:27" ht="16" thickBot="1">
      <c r="A3" s="81" t="s">
        <v>217</v>
      </c>
      <c r="B3" s="82" t="s">
        <v>151</v>
      </c>
      <c r="C3" s="448"/>
      <c r="D3" s="83" t="s">
        <v>152</v>
      </c>
      <c r="E3" s="84" t="s">
        <v>153</v>
      </c>
      <c r="F3" s="85" t="s">
        <v>154</v>
      </c>
      <c r="G3" s="86" t="s">
        <v>155</v>
      </c>
      <c r="H3" s="87" t="s">
        <v>156</v>
      </c>
      <c r="I3" s="88" t="s">
        <v>157</v>
      </c>
      <c r="J3" s="87" t="s">
        <v>158</v>
      </c>
      <c r="K3" s="90" t="s">
        <v>159</v>
      </c>
      <c r="L3" s="89" t="s">
        <v>160</v>
      </c>
      <c r="M3" s="89" t="s">
        <v>381</v>
      </c>
      <c r="N3" s="457"/>
      <c r="O3" s="95"/>
      <c r="P3" s="96"/>
      <c r="Q3" s="91"/>
      <c r="R3" s="92" t="s">
        <v>161</v>
      </c>
      <c r="S3" s="129" t="s">
        <v>162</v>
      </c>
      <c r="T3" s="91"/>
      <c r="U3" s="94" t="s">
        <v>161</v>
      </c>
      <c r="V3" s="93" t="s">
        <v>162</v>
      </c>
      <c r="X3" s="121"/>
      <c r="Y3" t="s">
        <v>239</v>
      </c>
      <c r="Z3" t="s">
        <v>239</v>
      </c>
    </row>
    <row r="4" spans="1:27" ht="16" thickBot="1">
      <c r="A4" s="125" t="s">
        <v>163</v>
      </c>
      <c r="B4" s="177" t="s">
        <v>170</v>
      </c>
      <c r="C4" s="198">
        <v>1234</v>
      </c>
      <c r="D4" s="178" t="s">
        <v>345</v>
      </c>
      <c r="E4" s="179" t="s">
        <v>237</v>
      </c>
      <c r="F4" s="180" t="s">
        <v>346</v>
      </c>
      <c r="G4" s="181" t="s">
        <v>238</v>
      </c>
      <c r="H4" s="182" t="s">
        <v>167</v>
      </c>
      <c r="I4" s="183" t="s">
        <v>168</v>
      </c>
      <c r="J4" s="182" t="s">
        <v>169</v>
      </c>
      <c r="K4" s="184" t="s">
        <v>0</v>
      </c>
      <c r="L4" s="184" t="s">
        <v>4</v>
      </c>
      <c r="M4" s="184" t="s">
        <v>382</v>
      </c>
      <c r="N4" s="185" t="s">
        <v>236</v>
      </c>
      <c r="O4" s="188" t="s">
        <v>51</v>
      </c>
      <c r="P4" s="185"/>
      <c r="Q4" s="234"/>
      <c r="R4" s="176" t="s">
        <v>347</v>
      </c>
      <c r="S4" s="186" t="s">
        <v>351</v>
      </c>
      <c r="T4" s="173"/>
      <c r="U4" s="187" t="s">
        <v>305</v>
      </c>
      <c r="V4" s="186" t="s">
        <v>352</v>
      </c>
      <c r="X4" s="189" t="s">
        <v>240</v>
      </c>
      <c r="Y4" s="66">
        <v>1</v>
      </c>
      <c r="Z4" s="66">
        <v>2</v>
      </c>
    </row>
    <row r="5" spans="1:27" ht="15">
      <c r="A5" s="126">
        <v>1</v>
      </c>
      <c r="B5" s="116"/>
      <c r="C5" s="212"/>
      <c r="D5" s="100"/>
      <c r="E5" s="101"/>
      <c r="F5" s="102"/>
      <c r="G5" s="103"/>
      <c r="H5" s="104"/>
      <c r="I5" s="105"/>
      <c r="J5" s="104"/>
      <c r="K5" s="106" t="s">
        <v>0</v>
      </c>
      <c r="L5" s="106"/>
      <c r="M5" s="106"/>
      <c r="N5" s="185" t="s">
        <v>236</v>
      </c>
      <c r="O5" s="116"/>
      <c r="P5" s="185"/>
      <c r="Q5" s="234"/>
      <c r="R5" s="114"/>
      <c r="S5" s="127"/>
      <c r="T5" s="173"/>
      <c r="U5" s="127"/>
      <c r="V5" s="127"/>
      <c r="X5">
        <f t="shared" ref="X5:X36" si="1">IF(B5="",0,1)</f>
        <v>0</v>
      </c>
      <c r="Y5">
        <f t="shared" ref="Y5:Y36" si="2">IF(R5="",0,1)</f>
        <v>0</v>
      </c>
      <c r="Z5">
        <f t="shared" ref="Z5" si="3">IF(U5="",0,1)</f>
        <v>0</v>
      </c>
    </row>
    <row r="6" spans="1:27" ht="15">
      <c r="A6" s="98">
        <v>2</v>
      </c>
      <c r="B6" s="117"/>
      <c r="C6" s="213"/>
      <c r="D6" s="107"/>
      <c r="E6" s="108"/>
      <c r="F6" s="109"/>
      <c r="G6" s="110"/>
      <c r="H6" s="111"/>
      <c r="I6" s="112"/>
      <c r="J6" s="111"/>
      <c r="K6" s="113" t="s">
        <v>0</v>
      </c>
      <c r="L6" s="113"/>
      <c r="M6" s="113"/>
      <c r="N6" s="43" t="s">
        <v>236</v>
      </c>
      <c r="O6" s="117"/>
      <c r="P6" s="43"/>
      <c r="Q6" s="50"/>
      <c r="R6" s="115"/>
      <c r="S6" s="128"/>
      <c r="T6" s="47"/>
      <c r="U6" s="128"/>
      <c r="V6" s="128"/>
      <c r="X6">
        <f t="shared" si="1"/>
        <v>0</v>
      </c>
      <c r="Y6">
        <f t="shared" si="2"/>
        <v>0</v>
      </c>
      <c r="Z6">
        <f t="shared" ref="Z6:Z69" si="4">IF(U6="",0,1)</f>
        <v>0</v>
      </c>
    </row>
    <row r="7" spans="1:27" ht="15">
      <c r="A7" s="98">
        <v>3</v>
      </c>
      <c r="B7" s="117"/>
      <c r="C7" s="213"/>
      <c r="D7" s="107"/>
      <c r="E7" s="108"/>
      <c r="F7" s="109"/>
      <c r="G7" s="110"/>
      <c r="H7" s="111"/>
      <c r="I7" s="112"/>
      <c r="J7" s="111"/>
      <c r="K7" s="113" t="s">
        <v>0</v>
      </c>
      <c r="L7" s="113"/>
      <c r="M7" s="113"/>
      <c r="N7" s="43" t="s">
        <v>236</v>
      </c>
      <c r="O7" s="117"/>
      <c r="P7" s="43"/>
      <c r="Q7" s="50"/>
      <c r="R7" s="115"/>
      <c r="S7" s="128"/>
      <c r="T7" s="47"/>
      <c r="U7" s="128"/>
      <c r="V7" s="128"/>
      <c r="X7">
        <f t="shared" si="1"/>
        <v>0</v>
      </c>
      <c r="Y7">
        <f t="shared" si="2"/>
        <v>0</v>
      </c>
      <c r="Z7">
        <f t="shared" si="4"/>
        <v>0</v>
      </c>
    </row>
    <row r="8" spans="1:27" ht="15">
      <c r="A8" s="98">
        <v>4</v>
      </c>
      <c r="B8" s="117"/>
      <c r="C8" s="213"/>
      <c r="D8" s="107"/>
      <c r="E8" s="108"/>
      <c r="F8" s="109"/>
      <c r="G8" s="110"/>
      <c r="H8" s="111"/>
      <c r="I8" s="112"/>
      <c r="J8" s="111"/>
      <c r="K8" s="113" t="s">
        <v>0</v>
      </c>
      <c r="L8" s="113"/>
      <c r="M8" s="113"/>
      <c r="N8" s="43" t="s">
        <v>236</v>
      </c>
      <c r="O8" s="117"/>
      <c r="P8" s="43"/>
      <c r="Q8" s="50"/>
      <c r="R8" s="115"/>
      <c r="S8" s="128"/>
      <c r="T8" s="47"/>
      <c r="U8" s="128"/>
      <c r="V8" s="128"/>
      <c r="X8">
        <f t="shared" si="1"/>
        <v>0</v>
      </c>
      <c r="Y8">
        <f t="shared" si="2"/>
        <v>0</v>
      </c>
      <c r="Z8">
        <f t="shared" si="4"/>
        <v>0</v>
      </c>
    </row>
    <row r="9" spans="1:27" ht="15">
      <c r="A9" s="97">
        <v>5</v>
      </c>
      <c r="B9" s="171"/>
      <c r="C9" s="214"/>
      <c r="D9" s="153"/>
      <c r="E9" s="154"/>
      <c r="F9" s="155"/>
      <c r="G9" s="156"/>
      <c r="H9" s="157"/>
      <c r="I9" s="158"/>
      <c r="J9" s="157"/>
      <c r="K9" s="159" t="s">
        <v>0</v>
      </c>
      <c r="L9" s="159"/>
      <c r="M9" s="159"/>
      <c r="N9" s="44" t="s">
        <v>236</v>
      </c>
      <c r="O9" s="171"/>
      <c r="P9" s="44"/>
      <c r="Q9" s="49"/>
      <c r="R9" s="167"/>
      <c r="S9" s="168"/>
      <c r="T9" s="46"/>
      <c r="U9" s="168"/>
      <c r="V9" s="168"/>
      <c r="X9">
        <f t="shared" si="1"/>
        <v>0</v>
      </c>
      <c r="Y9">
        <f t="shared" si="2"/>
        <v>0</v>
      </c>
      <c r="Z9">
        <f t="shared" si="4"/>
        <v>0</v>
      </c>
    </row>
    <row r="10" spans="1:27" ht="15">
      <c r="A10" s="98">
        <v>6</v>
      </c>
      <c r="B10" s="117"/>
      <c r="C10" s="213"/>
      <c r="D10" s="107"/>
      <c r="E10" s="108"/>
      <c r="F10" s="109"/>
      <c r="G10" s="110"/>
      <c r="H10" s="111"/>
      <c r="I10" s="112"/>
      <c r="J10" s="111"/>
      <c r="K10" s="113" t="s">
        <v>0</v>
      </c>
      <c r="L10" s="113"/>
      <c r="M10" s="113"/>
      <c r="N10" s="43" t="s">
        <v>236</v>
      </c>
      <c r="O10" s="117"/>
      <c r="P10" s="43"/>
      <c r="Q10" s="50"/>
      <c r="R10" s="115"/>
      <c r="S10" s="128"/>
      <c r="T10" s="47"/>
      <c r="U10" s="128"/>
      <c r="V10" s="128"/>
      <c r="X10">
        <f t="shared" si="1"/>
        <v>0</v>
      </c>
      <c r="Y10">
        <f t="shared" si="2"/>
        <v>0</v>
      </c>
      <c r="Z10">
        <f t="shared" si="4"/>
        <v>0</v>
      </c>
    </row>
    <row r="11" spans="1:27" ht="15">
      <c r="A11" s="98">
        <v>7</v>
      </c>
      <c r="B11" s="117"/>
      <c r="C11" s="213"/>
      <c r="D11" s="107"/>
      <c r="E11" s="108"/>
      <c r="F11" s="109"/>
      <c r="G11" s="110"/>
      <c r="H11" s="111"/>
      <c r="I11" s="112"/>
      <c r="J11" s="111"/>
      <c r="K11" s="113" t="s">
        <v>0</v>
      </c>
      <c r="L11" s="113"/>
      <c r="M11" s="113"/>
      <c r="N11" s="43" t="s">
        <v>236</v>
      </c>
      <c r="O11" s="117"/>
      <c r="P11" s="43"/>
      <c r="Q11" s="50"/>
      <c r="R11" s="115"/>
      <c r="S11" s="128"/>
      <c r="T11" s="47"/>
      <c r="U11" s="128"/>
      <c r="V11" s="128"/>
      <c r="X11">
        <f t="shared" si="1"/>
        <v>0</v>
      </c>
      <c r="Y11">
        <f t="shared" si="2"/>
        <v>0</v>
      </c>
      <c r="Z11">
        <f t="shared" si="4"/>
        <v>0</v>
      </c>
    </row>
    <row r="12" spans="1:27" ht="15">
      <c r="A12" s="98">
        <v>8</v>
      </c>
      <c r="B12" s="117"/>
      <c r="C12" s="213"/>
      <c r="D12" s="107"/>
      <c r="E12" s="108"/>
      <c r="F12" s="109"/>
      <c r="G12" s="110"/>
      <c r="H12" s="111"/>
      <c r="I12" s="112"/>
      <c r="J12" s="111"/>
      <c r="K12" s="113" t="s">
        <v>0</v>
      </c>
      <c r="L12" s="113"/>
      <c r="M12" s="113"/>
      <c r="N12" s="43" t="s">
        <v>236</v>
      </c>
      <c r="O12" s="117"/>
      <c r="P12" s="43"/>
      <c r="Q12" s="50"/>
      <c r="R12" s="115"/>
      <c r="S12" s="128"/>
      <c r="T12" s="47"/>
      <c r="U12" s="128"/>
      <c r="V12" s="128"/>
      <c r="X12">
        <f t="shared" si="1"/>
        <v>0</v>
      </c>
      <c r="Y12">
        <f t="shared" si="2"/>
        <v>0</v>
      </c>
      <c r="Z12">
        <f t="shared" si="4"/>
        <v>0</v>
      </c>
    </row>
    <row r="13" spans="1:27" ht="15">
      <c r="A13" s="98">
        <v>9</v>
      </c>
      <c r="B13" s="117"/>
      <c r="C13" s="213"/>
      <c r="D13" s="107"/>
      <c r="E13" s="108"/>
      <c r="F13" s="109"/>
      <c r="G13" s="110"/>
      <c r="H13" s="111"/>
      <c r="I13" s="112"/>
      <c r="J13" s="111"/>
      <c r="K13" s="113" t="s">
        <v>0</v>
      </c>
      <c r="L13" s="113"/>
      <c r="M13" s="113"/>
      <c r="N13" s="43" t="s">
        <v>236</v>
      </c>
      <c r="O13" s="117"/>
      <c r="P13" s="43"/>
      <c r="Q13" s="50"/>
      <c r="R13" s="115"/>
      <c r="S13" s="128"/>
      <c r="T13" s="47"/>
      <c r="U13" s="128"/>
      <c r="V13" s="128"/>
      <c r="X13">
        <f t="shared" si="1"/>
        <v>0</v>
      </c>
      <c r="Y13">
        <f t="shared" si="2"/>
        <v>0</v>
      </c>
      <c r="Z13">
        <f t="shared" si="4"/>
        <v>0</v>
      </c>
    </row>
    <row r="14" spans="1:27" ht="16" thickBot="1">
      <c r="A14" s="99">
        <v>10</v>
      </c>
      <c r="B14" s="172"/>
      <c r="C14" s="215"/>
      <c r="D14" s="160"/>
      <c r="E14" s="161"/>
      <c r="F14" s="162"/>
      <c r="G14" s="163"/>
      <c r="H14" s="164"/>
      <c r="I14" s="165"/>
      <c r="J14" s="164"/>
      <c r="K14" s="166" t="s">
        <v>0</v>
      </c>
      <c r="L14" s="166"/>
      <c r="M14" s="166"/>
      <c r="N14" s="45" t="s">
        <v>236</v>
      </c>
      <c r="O14" s="172"/>
      <c r="P14" s="45"/>
      <c r="Q14" s="51"/>
      <c r="R14" s="169"/>
      <c r="S14" s="170"/>
      <c r="T14" s="48"/>
      <c r="U14" s="170"/>
      <c r="V14" s="170"/>
      <c r="X14">
        <f t="shared" si="1"/>
        <v>0</v>
      </c>
      <c r="Y14">
        <f t="shared" si="2"/>
        <v>0</v>
      </c>
      <c r="Z14">
        <f t="shared" si="4"/>
        <v>0</v>
      </c>
    </row>
    <row r="15" spans="1:27" ht="15">
      <c r="A15" s="98">
        <v>11</v>
      </c>
      <c r="B15" s="117"/>
      <c r="C15" s="213"/>
      <c r="D15" s="107"/>
      <c r="E15" s="108"/>
      <c r="F15" s="109"/>
      <c r="G15" s="110"/>
      <c r="H15" s="111"/>
      <c r="I15" s="112"/>
      <c r="J15" s="111"/>
      <c r="K15" s="113" t="s">
        <v>0</v>
      </c>
      <c r="L15" s="113"/>
      <c r="M15" s="113"/>
      <c r="N15" s="43" t="s">
        <v>236</v>
      </c>
      <c r="O15" s="117"/>
      <c r="P15" s="43"/>
      <c r="Q15" s="50"/>
      <c r="R15" s="115"/>
      <c r="S15" s="128"/>
      <c r="T15" s="47"/>
      <c r="U15" s="128"/>
      <c r="V15" s="128"/>
      <c r="X15">
        <f t="shared" si="1"/>
        <v>0</v>
      </c>
      <c r="Y15">
        <f t="shared" si="2"/>
        <v>0</v>
      </c>
      <c r="Z15">
        <f t="shared" si="4"/>
        <v>0</v>
      </c>
    </row>
    <row r="16" spans="1:27" ht="15">
      <c r="A16" s="98">
        <v>12</v>
      </c>
      <c r="B16" s="117"/>
      <c r="C16" s="213"/>
      <c r="D16" s="107"/>
      <c r="E16" s="108"/>
      <c r="F16" s="109"/>
      <c r="G16" s="110"/>
      <c r="H16" s="111"/>
      <c r="I16" s="112"/>
      <c r="J16" s="111"/>
      <c r="K16" s="113" t="s">
        <v>0</v>
      </c>
      <c r="L16" s="113"/>
      <c r="M16" s="113"/>
      <c r="N16" s="43" t="s">
        <v>236</v>
      </c>
      <c r="O16" s="117"/>
      <c r="P16" s="43"/>
      <c r="Q16" s="50"/>
      <c r="R16" s="115"/>
      <c r="S16" s="128"/>
      <c r="T16" s="47"/>
      <c r="U16" s="128"/>
      <c r="V16" s="128"/>
      <c r="X16">
        <f t="shared" si="1"/>
        <v>0</v>
      </c>
      <c r="Y16">
        <f t="shared" si="2"/>
        <v>0</v>
      </c>
      <c r="Z16">
        <f t="shared" si="4"/>
        <v>0</v>
      </c>
    </row>
    <row r="17" spans="1:26" ht="15">
      <c r="A17" s="98">
        <v>13</v>
      </c>
      <c r="B17" s="117"/>
      <c r="C17" s="213"/>
      <c r="D17" s="107"/>
      <c r="E17" s="108"/>
      <c r="F17" s="109"/>
      <c r="G17" s="110"/>
      <c r="H17" s="111"/>
      <c r="I17" s="112"/>
      <c r="J17" s="111"/>
      <c r="K17" s="113" t="s">
        <v>0</v>
      </c>
      <c r="L17" s="113"/>
      <c r="M17" s="113"/>
      <c r="N17" s="43" t="s">
        <v>236</v>
      </c>
      <c r="O17" s="117"/>
      <c r="P17" s="43"/>
      <c r="Q17" s="50"/>
      <c r="R17" s="115"/>
      <c r="S17" s="128"/>
      <c r="T17" s="47"/>
      <c r="U17" s="128"/>
      <c r="V17" s="128"/>
      <c r="X17">
        <f t="shared" si="1"/>
        <v>0</v>
      </c>
      <c r="Y17">
        <f t="shared" si="2"/>
        <v>0</v>
      </c>
      <c r="Z17">
        <f t="shared" si="4"/>
        <v>0</v>
      </c>
    </row>
    <row r="18" spans="1:26" ht="15">
      <c r="A18" s="98">
        <v>14</v>
      </c>
      <c r="B18" s="117"/>
      <c r="C18" s="213"/>
      <c r="D18" s="107"/>
      <c r="E18" s="108"/>
      <c r="F18" s="109"/>
      <c r="G18" s="110"/>
      <c r="H18" s="111"/>
      <c r="I18" s="112"/>
      <c r="J18" s="111"/>
      <c r="K18" s="113" t="s">
        <v>0</v>
      </c>
      <c r="L18" s="113"/>
      <c r="M18" s="113"/>
      <c r="N18" s="43" t="s">
        <v>236</v>
      </c>
      <c r="O18" s="117"/>
      <c r="P18" s="43"/>
      <c r="Q18" s="50"/>
      <c r="R18" s="115"/>
      <c r="S18" s="128"/>
      <c r="T18" s="47"/>
      <c r="U18" s="128"/>
      <c r="V18" s="128"/>
      <c r="X18">
        <f t="shared" si="1"/>
        <v>0</v>
      </c>
      <c r="Y18">
        <f t="shared" si="2"/>
        <v>0</v>
      </c>
      <c r="Z18">
        <f t="shared" si="4"/>
        <v>0</v>
      </c>
    </row>
    <row r="19" spans="1:26" ht="15">
      <c r="A19" s="97">
        <v>15</v>
      </c>
      <c r="B19" s="171"/>
      <c r="C19" s="214"/>
      <c r="D19" s="153"/>
      <c r="E19" s="154"/>
      <c r="F19" s="155"/>
      <c r="G19" s="156"/>
      <c r="H19" s="157"/>
      <c r="I19" s="158"/>
      <c r="J19" s="157"/>
      <c r="K19" s="159" t="s">
        <v>0</v>
      </c>
      <c r="L19" s="159"/>
      <c r="M19" s="159"/>
      <c r="N19" s="44" t="s">
        <v>236</v>
      </c>
      <c r="O19" s="171"/>
      <c r="P19" s="44"/>
      <c r="Q19" s="49"/>
      <c r="R19" s="167"/>
      <c r="S19" s="168"/>
      <c r="T19" s="46"/>
      <c r="U19" s="168"/>
      <c r="V19" s="168"/>
      <c r="X19">
        <f t="shared" si="1"/>
        <v>0</v>
      </c>
      <c r="Y19">
        <f t="shared" si="2"/>
        <v>0</v>
      </c>
      <c r="Z19">
        <f t="shared" si="4"/>
        <v>0</v>
      </c>
    </row>
    <row r="20" spans="1:26" ht="15">
      <c r="A20" s="98">
        <v>16</v>
      </c>
      <c r="B20" s="117"/>
      <c r="C20" s="213"/>
      <c r="D20" s="107"/>
      <c r="E20" s="108"/>
      <c r="F20" s="109"/>
      <c r="G20" s="110"/>
      <c r="H20" s="111"/>
      <c r="I20" s="112"/>
      <c r="J20" s="111"/>
      <c r="K20" s="113" t="s">
        <v>0</v>
      </c>
      <c r="L20" s="113"/>
      <c r="M20" s="113"/>
      <c r="N20" s="43" t="s">
        <v>236</v>
      </c>
      <c r="O20" s="117"/>
      <c r="P20" s="43"/>
      <c r="Q20" s="50"/>
      <c r="R20" s="115"/>
      <c r="S20" s="128"/>
      <c r="T20" s="47"/>
      <c r="U20" s="128"/>
      <c r="V20" s="128"/>
      <c r="X20">
        <f t="shared" si="1"/>
        <v>0</v>
      </c>
      <c r="Y20">
        <f t="shared" si="2"/>
        <v>0</v>
      </c>
      <c r="Z20">
        <f t="shared" si="4"/>
        <v>0</v>
      </c>
    </row>
    <row r="21" spans="1:26" ht="15">
      <c r="A21" s="98">
        <v>17</v>
      </c>
      <c r="B21" s="117"/>
      <c r="C21" s="213"/>
      <c r="D21" s="107"/>
      <c r="E21" s="108"/>
      <c r="F21" s="109"/>
      <c r="G21" s="110"/>
      <c r="H21" s="111"/>
      <c r="I21" s="112"/>
      <c r="J21" s="111"/>
      <c r="K21" s="113" t="s">
        <v>0</v>
      </c>
      <c r="L21" s="113"/>
      <c r="M21" s="113"/>
      <c r="N21" s="43" t="s">
        <v>236</v>
      </c>
      <c r="O21" s="117"/>
      <c r="P21" s="43"/>
      <c r="Q21" s="50"/>
      <c r="R21" s="115"/>
      <c r="S21" s="128"/>
      <c r="T21" s="47"/>
      <c r="U21" s="128"/>
      <c r="V21" s="128"/>
      <c r="X21">
        <f t="shared" si="1"/>
        <v>0</v>
      </c>
      <c r="Y21">
        <f t="shared" si="2"/>
        <v>0</v>
      </c>
      <c r="Z21">
        <f t="shared" si="4"/>
        <v>0</v>
      </c>
    </row>
    <row r="22" spans="1:26" ht="15">
      <c r="A22" s="98">
        <v>18</v>
      </c>
      <c r="B22" s="117"/>
      <c r="C22" s="213"/>
      <c r="D22" s="107"/>
      <c r="E22" s="108"/>
      <c r="F22" s="109"/>
      <c r="G22" s="110"/>
      <c r="H22" s="111"/>
      <c r="I22" s="112"/>
      <c r="J22" s="111"/>
      <c r="K22" s="113" t="s">
        <v>0</v>
      </c>
      <c r="L22" s="113"/>
      <c r="M22" s="113"/>
      <c r="N22" s="43" t="s">
        <v>236</v>
      </c>
      <c r="O22" s="117"/>
      <c r="P22" s="43"/>
      <c r="Q22" s="50"/>
      <c r="R22" s="115"/>
      <c r="S22" s="128"/>
      <c r="T22" s="47"/>
      <c r="U22" s="128"/>
      <c r="V22" s="128"/>
      <c r="X22">
        <f t="shared" si="1"/>
        <v>0</v>
      </c>
      <c r="Y22">
        <f t="shared" si="2"/>
        <v>0</v>
      </c>
      <c r="Z22">
        <f t="shared" si="4"/>
        <v>0</v>
      </c>
    </row>
    <row r="23" spans="1:26" ht="15">
      <c r="A23" s="98">
        <v>19</v>
      </c>
      <c r="B23" s="117"/>
      <c r="C23" s="213"/>
      <c r="D23" s="107"/>
      <c r="E23" s="108"/>
      <c r="F23" s="109"/>
      <c r="G23" s="110"/>
      <c r="H23" s="111"/>
      <c r="I23" s="112"/>
      <c r="J23" s="111"/>
      <c r="K23" s="113" t="s">
        <v>0</v>
      </c>
      <c r="L23" s="113"/>
      <c r="M23" s="113"/>
      <c r="N23" s="43" t="s">
        <v>236</v>
      </c>
      <c r="O23" s="117"/>
      <c r="P23" s="43"/>
      <c r="Q23" s="50"/>
      <c r="R23" s="115"/>
      <c r="S23" s="128"/>
      <c r="T23" s="47"/>
      <c r="U23" s="128"/>
      <c r="V23" s="128"/>
      <c r="X23">
        <f t="shared" si="1"/>
        <v>0</v>
      </c>
      <c r="Y23">
        <f t="shared" si="2"/>
        <v>0</v>
      </c>
      <c r="Z23">
        <f t="shared" si="4"/>
        <v>0</v>
      </c>
    </row>
    <row r="24" spans="1:26" ht="16" thickBot="1">
      <c r="A24" s="99">
        <v>20</v>
      </c>
      <c r="B24" s="172"/>
      <c r="C24" s="215"/>
      <c r="D24" s="160"/>
      <c r="E24" s="161"/>
      <c r="F24" s="162"/>
      <c r="G24" s="163"/>
      <c r="H24" s="164"/>
      <c r="I24" s="165"/>
      <c r="J24" s="164"/>
      <c r="K24" s="166" t="s">
        <v>0</v>
      </c>
      <c r="L24" s="166"/>
      <c r="M24" s="166"/>
      <c r="N24" s="45" t="s">
        <v>236</v>
      </c>
      <c r="O24" s="172"/>
      <c r="P24" s="45"/>
      <c r="Q24" s="51"/>
      <c r="R24" s="169"/>
      <c r="S24" s="170"/>
      <c r="T24" s="48"/>
      <c r="U24" s="170"/>
      <c r="V24" s="170"/>
      <c r="X24">
        <f t="shared" si="1"/>
        <v>0</v>
      </c>
      <c r="Y24">
        <f t="shared" si="2"/>
        <v>0</v>
      </c>
      <c r="Z24">
        <f t="shared" si="4"/>
        <v>0</v>
      </c>
    </row>
    <row r="25" spans="1:26" ht="15">
      <c r="A25" s="98">
        <v>21</v>
      </c>
      <c r="B25" s="117"/>
      <c r="C25" s="213"/>
      <c r="D25" s="107"/>
      <c r="E25" s="108"/>
      <c r="F25" s="109"/>
      <c r="G25" s="110"/>
      <c r="H25" s="111"/>
      <c r="I25" s="112"/>
      <c r="J25" s="111"/>
      <c r="K25" s="113" t="s">
        <v>0</v>
      </c>
      <c r="L25" s="113"/>
      <c r="M25" s="113"/>
      <c r="N25" s="43" t="s">
        <v>236</v>
      </c>
      <c r="O25" s="117"/>
      <c r="P25" s="43"/>
      <c r="Q25" s="50"/>
      <c r="R25" s="115"/>
      <c r="S25" s="128"/>
      <c r="T25" s="47"/>
      <c r="U25" s="128"/>
      <c r="V25" s="128"/>
      <c r="X25">
        <f t="shared" si="1"/>
        <v>0</v>
      </c>
      <c r="Y25">
        <f t="shared" si="2"/>
        <v>0</v>
      </c>
      <c r="Z25">
        <f t="shared" si="4"/>
        <v>0</v>
      </c>
    </row>
    <row r="26" spans="1:26" ht="15">
      <c r="A26" s="98">
        <v>22</v>
      </c>
      <c r="B26" s="117"/>
      <c r="C26" s="213"/>
      <c r="D26" s="107"/>
      <c r="E26" s="108"/>
      <c r="F26" s="109"/>
      <c r="G26" s="110"/>
      <c r="H26" s="111"/>
      <c r="I26" s="112"/>
      <c r="J26" s="111"/>
      <c r="K26" s="113" t="s">
        <v>0</v>
      </c>
      <c r="L26" s="113"/>
      <c r="M26" s="113"/>
      <c r="N26" s="43" t="s">
        <v>236</v>
      </c>
      <c r="O26" s="117"/>
      <c r="P26" s="43"/>
      <c r="Q26" s="50"/>
      <c r="R26" s="115"/>
      <c r="S26" s="128"/>
      <c r="T26" s="47"/>
      <c r="U26" s="128"/>
      <c r="V26" s="128"/>
      <c r="X26">
        <f t="shared" si="1"/>
        <v>0</v>
      </c>
      <c r="Y26">
        <f t="shared" si="2"/>
        <v>0</v>
      </c>
      <c r="Z26">
        <f t="shared" si="4"/>
        <v>0</v>
      </c>
    </row>
    <row r="27" spans="1:26" ht="15">
      <c r="A27" s="98">
        <v>23</v>
      </c>
      <c r="B27" s="117"/>
      <c r="C27" s="213"/>
      <c r="D27" s="107"/>
      <c r="E27" s="108"/>
      <c r="F27" s="109"/>
      <c r="G27" s="110"/>
      <c r="H27" s="111"/>
      <c r="I27" s="112"/>
      <c r="J27" s="111"/>
      <c r="K27" s="113" t="s">
        <v>0</v>
      </c>
      <c r="L27" s="113"/>
      <c r="M27" s="113"/>
      <c r="N27" s="43" t="s">
        <v>236</v>
      </c>
      <c r="O27" s="117"/>
      <c r="P27" s="43"/>
      <c r="Q27" s="50"/>
      <c r="R27" s="115"/>
      <c r="S27" s="128"/>
      <c r="T27" s="47"/>
      <c r="U27" s="128"/>
      <c r="V27" s="128"/>
      <c r="X27">
        <f t="shared" si="1"/>
        <v>0</v>
      </c>
      <c r="Y27">
        <f t="shared" si="2"/>
        <v>0</v>
      </c>
      <c r="Z27">
        <f t="shared" si="4"/>
        <v>0</v>
      </c>
    </row>
    <row r="28" spans="1:26" ht="15">
      <c r="A28" s="98">
        <v>24</v>
      </c>
      <c r="B28" s="117"/>
      <c r="C28" s="213"/>
      <c r="D28" s="107"/>
      <c r="E28" s="108"/>
      <c r="F28" s="109"/>
      <c r="G28" s="110"/>
      <c r="H28" s="111"/>
      <c r="I28" s="112"/>
      <c r="J28" s="111"/>
      <c r="K28" s="113" t="s">
        <v>0</v>
      </c>
      <c r="L28" s="113"/>
      <c r="M28" s="113"/>
      <c r="N28" s="43" t="s">
        <v>236</v>
      </c>
      <c r="O28" s="117"/>
      <c r="P28" s="43"/>
      <c r="Q28" s="50"/>
      <c r="R28" s="115"/>
      <c r="S28" s="128"/>
      <c r="T28" s="47"/>
      <c r="U28" s="128"/>
      <c r="V28" s="128"/>
      <c r="X28">
        <f t="shared" si="1"/>
        <v>0</v>
      </c>
      <c r="Y28">
        <f t="shared" si="2"/>
        <v>0</v>
      </c>
      <c r="Z28">
        <f t="shared" si="4"/>
        <v>0</v>
      </c>
    </row>
    <row r="29" spans="1:26" ht="15">
      <c r="A29" s="97">
        <v>25</v>
      </c>
      <c r="B29" s="171"/>
      <c r="C29" s="214"/>
      <c r="D29" s="153"/>
      <c r="E29" s="154"/>
      <c r="F29" s="155"/>
      <c r="G29" s="156"/>
      <c r="H29" s="157"/>
      <c r="I29" s="158"/>
      <c r="J29" s="157"/>
      <c r="K29" s="159" t="s">
        <v>0</v>
      </c>
      <c r="L29" s="159"/>
      <c r="M29" s="159"/>
      <c r="N29" s="44" t="s">
        <v>236</v>
      </c>
      <c r="O29" s="171"/>
      <c r="P29" s="44"/>
      <c r="Q29" s="49"/>
      <c r="R29" s="167"/>
      <c r="S29" s="168"/>
      <c r="T29" s="46"/>
      <c r="U29" s="168"/>
      <c r="V29" s="168"/>
      <c r="X29">
        <f t="shared" si="1"/>
        <v>0</v>
      </c>
      <c r="Y29">
        <f t="shared" si="2"/>
        <v>0</v>
      </c>
      <c r="Z29">
        <f t="shared" si="4"/>
        <v>0</v>
      </c>
    </row>
    <row r="30" spans="1:26" ht="15">
      <c r="A30" s="98">
        <v>26</v>
      </c>
      <c r="B30" s="117"/>
      <c r="C30" s="213"/>
      <c r="D30" s="107"/>
      <c r="E30" s="108"/>
      <c r="F30" s="109"/>
      <c r="G30" s="110"/>
      <c r="H30" s="111"/>
      <c r="I30" s="112"/>
      <c r="J30" s="111"/>
      <c r="K30" s="113" t="s">
        <v>0</v>
      </c>
      <c r="L30" s="113"/>
      <c r="M30" s="113"/>
      <c r="N30" s="43" t="s">
        <v>236</v>
      </c>
      <c r="O30" s="117"/>
      <c r="P30" s="43"/>
      <c r="Q30" s="50"/>
      <c r="R30" s="115"/>
      <c r="S30" s="128"/>
      <c r="T30" s="47"/>
      <c r="U30" s="128"/>
      <c r="V30" s="128"/>
      <c r="X30">
        <f t="shared" si="1"/>
        <v>0</v>
      </c>
      <c r="Y30">
        <f t="shared" si="2"/>
        <v>0</v>
      </c>
      <c r="Z30">
        <f t="shared" si="4"/>
        <v>0</v>
      </c>
    </row>
    <row r="31" spans="1:26" ht="15">
      <c r="A31" s="98">
        <v>27</v>
      </c>
      <c r="B31" s="117"/>
      <c r="C31" s="213"/>
      <c r="D31" s="107"/>
      <c r="E31" s="108"/>
      <c r="F31" s="109"/>
      <c r="G31" s="110"/>
      <c r="H31" s="111"/>
      <c r="I31" s="112"/>
      <c r="J31" s="111"/>
      <c r="K31" s="113" t="s">
        <v>0</v>
      </c>
      <c r="L31" s="113"/>
      <c r="M31" s="113"/>
      <c r="N31" s="43" t="s">
        <v>236</v>
      </c>
      <c r="O31" s="117"/>
      <c r="P31" s="43"/>
      <c r="Q31" s="50"/>
      <c r="R31" s="115"/>
      <c r="S31" s="128"/>
      <c r="T31" s="47"/>
      <c r="U31" s="128"/>
      <c r="V31" s="128"/>
      <c r="X31">
        <f t="shared" si="1"/>
        <v>0</v>
      </c>
      <c r="Y31">
        <f t="shared" si="2"/>
        <v>0</v>
      </c>
      <c r="Z31">
        <f t="shared" si="4"/>
        <v>0</v>
      </c>
    </row>
    <row r="32" spans="1:26" ht="15">
      <c r="A32" s="98">
        <v>28</v>
      </c>
      <c r="B32" s="117"/>
      <c r="C32" s="213"/>
      <c r="D32" s="107"/>
      <c r="E32" s="108"/>
      <c r="F32" s="109"/>
      <c r="G32" s="110"/>
      <c r="H32" s="111"/>
      <c r="I32" s="112"/>
      <c r="J32" s="111"/>
      <c r="K32" s="113" t="s">
        <v>0</v>
      </c>
      <c r="L32" s="113"/>
      <c r="M32" s="113"/>
      <c r="N32" s="43" t="s">
        <v>236</v>
      </c>
      <c r="O32" s="117"/>
      <c r="P32" s="43"/>
      <c r="Q32" s="50"/>
      <c r="R32" s="115"/>
      <c r="S32" s="128"/>
      <c r="T32" s="47"/>
      <c r="U32" s="128"/>
      <c r="V32" s="128"/>
      <c r="X32">
        <f t="shared" si="1"/>
        <v>0</v>
      </c>
      <c r="Y32">
        <f t="shared" si="2"/>
        <v>0</v>
      </c>
      <c r="Z32">
        <f t="shared" si="4"/>
        <v>0</v>
      </c>
    </row>
    <row r="33" spans="1:26" ht="15">
      <c r="A33" s="98">
        <v>29</v>
      </c>
      <c r="B33" s="117"/>
      <c r="C33" s="213"/>
      <c r="D33" s="107"/>
      <c r="E33" s="108"/>
      <c r="F33" s="109"/>
      <c r="G33" s="110"/>
      <c r="H33" s="111"/>
      <c r="I33" s="112"/>
      <c r="J33" s="111"/>
      <c r="K33" s="113" t="s">
        <v>0</v>
      </c>
      <c r="L33" s="113"/>
      <c r="M33" s="113"/>
      <c r="N33" s="43" t="s">
        <v>236</v>
      </c>
      <c r="O33" s="117"/>
      <c r="P33" s="43"/>
      <c r="Q33" s="50"/>
      <c r="R33" s="115"/>
      <c r="S33" s="128"/>
      <c r="T33" s="47"/>
      <c r="U33" s="128"/>
      <c r="V33" s="128"/>
      <c r="X33">
        <f t="shared" si="1"/>
        <v>0</v>
      </c>
      <c r="Y33">
        <f t="shared" si="2"/>
        <v>0</v>
      </c>
      <c r="Z33">
        <f t="shared" si="4"/>
        <v>0</v>
      </c>
    </row>
    <row r="34" spans="1:26" ht="16" thickBot="1">
      <c r="A34" s="99">
        <v>30</v>
      </c>
      <c r="B34" s="172"/>
      <c r="C34" s="215"/>
      <c r="D34" s="160"/>
      <c r="E34" s="161"/>
      <c r="F34" s="162"/>
      <c r="G34" s="163"/>
      <c r="H34" s="164"/>
      <c r="I34" s="165"/>
      <c r="J34" s="164"/>
      <c r="K34" s="166" t="s">
        <v>0</v>
      </c>
      <c r="L34" s="166"/>
      <c r="M34" s="166"/>
      <c r="N34" s="45" t="s">
        <v>236</v>
      </c>
      <c r="O34" s="172"/>
      <c r="P34" s="45"/>
      <c r="Q34" s="51"/>
      <c r="R34" s="169"/>
      <c r="S34" s="170"/>
      <c r="T34" s="48"/>
      <c r="U34" s="170"/>
      <c r="V34" s="170"/>
      <c r="X34">
        <f t="shared" si="1"/>
        <v>0</v>
      </c>
      <c r="Y34">
        <f t="shared" si="2"/>
        <v>0</v>
      </c>
      <c r="Z34">
        <f t="shared" si="4"/>
        <v>0</v>
      </c>
    </row>
    <row r="35" spans="1:26" ht="15">
      <c r="A35" s="98">
        <v>31</v>
      </c>
      <c r="B35" s="117"/>
      <c r="C35" s="213"/>
      <c r="D35" s="107"/>
      <c r="E35" s="108"/>
      <c r="F35" s="109"/>
      <c r="G35" s="110"/>
      <c r="H35" s="111"/>
      <c r="I35" s="112"/>
      <c r="J35" s="111"/>
      <c r="K35" s="113" t="s">
        <v>0</v>
      </c>
      <c r="L35" s="113"/>
      <c r="M35" s="113"/>
      <c r="N35" s="43" t="s">
        <v>236</v>
      </c>
      <c r="O35" s="117"/>
      <c r="P35" s="43"/>
      <c r="Q35" s="50"/>
      <c r="R35" s="115"/>
      <c r="S35" s="128"/>
      <c r="T35" s="47"/>
      <c r="U35" s="128"/>
      <c r="V35" s="128"/>
      <c r="X35">
        <f t="shared" si="1"/>
        <v>0</v>
      </c>
      <c r="Y35">
        <f t="shared" si="2"/>
        <v>0</v>
      </c>
      <c r="Z35">
        <f t="shared" si="4"/>
        <v>0</v>
      </c>
    </row>
    <row r="36" spans="1:26" ht="15">
      <c r="A36" s="98">
        <v>32</v>
      </c>
      <c r="B36" s="117"/>
      <c r="C36" s="213"/>
      <c r="D36" s="107"/>
      <c r="E36" s="108"/>
      <c r="F36" s="109"/>
      <c r="G36" s="110"/>
      <c r="H36" s="111"/>
      <c r="I36" s="112"/>
      <c r="J36" s="111"/>
      <c r="K36" s="113" t="s">
        <v>0</v>
      </c>
      <c r="L36" s="113"/>
      <c r="M36" s="113"/>
      <c r="N36" s="43" t="s">
        <v>236</v>
      </c>
      <c r="O36" s="117"/>
      <c r="P36" s="43"/>
      <c r="Q36" s="50"/>
      <c r="R36" s="115"/>
      <c r="S36" s="128"/>
      <c r="T36" s="47"/>
      <c r="U36" s="128"/>
      <c r="V36" s="128"/>
      <c r="X36">
        <f t="shared" si="1"/>
        <v>0</v>
      </c>
      <c r="Y36">
        <f t="shared" si="2"/>
        <v>0</v>
      </c>
      <c r="Z36">
        <f t="shared" si="4"/>
        <v>0</v>
      </c>
    </row>
    <row r="37" spans="1:26" ht="15">
      <c r="A37" s="98">
        <v>33</v>
      </c>
      <c r="B37" s="117"/>
      <c r="C37" s="213"/>
      <c r="D37" s="107"/>
      <c r="E37" s="108"/>
      <c r="F37" s="109"/>
      <c r="G37" s="110"/>
      <c r="H37" s="111"/>
      <c r="I37" s="112"/>
      <c r="J37" s="111"/>
      <c r="K37" s="113" t="s">
        <v>0</v>
      </c>
      <c r="L37" s="113"/>
      <c r="M37" s="113"/>
      <c r="N37" s="43" t="s">
        <v>236</v>
      </c>
      <c r="O37" s="117"/>
      <c r="P37" s="43"/>
      <c r="Q37" s="50"/>
      <c r="R37" s="115"/>
      <c r="S37" s="128"/>
      <c r="T37" s="47"/>
      <c r="U37" s="128"/>
      <c r="V37" s="128"/>
      <c r="X37">
        <f t="shared" ref="X37:X68" si="5">IF(B37="",0,1)</f>
        <v>0</v>
      </c>
      <c r="Y37">
        <f t="shared" ref="Y37:Y68" si="6">IF(R37="",0,1)</f>
        <v>0</v>
      </c>
      <c r="Z37">
        <f t="shared" si="4"/>
        <v>0</v>
      </c>
    </row>
    <row r="38" spans="1:26" ht="15">
      <c r="A38" s="98">
        <v>34</v>
      </c>
      <c r="B38" s="117"/>
      <c r="C38" s="213"/>
      <c r="D38" s="107"/>
      <c r="E38" s="108"/>
      <c r="F38" s="109"/>
      <c r="G38" s="110"/>
      <c r="H38" s="111"/>
      <c r="I38" s="112"/>
      <c r="J38" s="111"/>
      <c r="K38" s="113" t="s">
        <v>0</v>
      </c>
      <c r="L38" s="113"/>
      <c r="M38" s="113"/>
      <c r="N38" s="43" t="s">
        <v>236</v>
      </c>
      <c r="O38" s="117"/>
      <c r="P38" s="43"/>
      <c r="Q38" s="50"/>
      <c r="R38" s="115"/>
      <c r="S38" s="128"/>
      <c r="T38" s="47"/>
      <c r="U38" s="128"/>
      <c r="V38" s="128"/>
      <c r="X38">
        <f t="shared" si="5"/>
        <v>0</v>
      </c>
      <c r="Y38">
        <f t="shared" si="6"/>
        <v>0</v>
      </c>
      <c r="Z38">
        <f t="shared" si="4"/>
        <v>0</v>
      </c>
    </row>
    <row r="39" spans="1:26" ht="15">
      <c r="A39" s="97">
        <v>35</v>
      </c>
      <c r="B39" s="171"/>
      <c r="C39" s="214"/>
      <c r="D39" s="153"/>
      <c r="E39" s="154"/>
      <c r="F39" s="155"/>
      <c r="G39" s="156"/>
      <c r="H39" s="157"/>
      <c r="I39" s="158"/>
      <c r="J39" s="157"/>
      <c r="K39" s="159" t="s">
        <v>0</v>
      </c>
      <c r="L39" s="159"/>
      <c r="M39" s="159"/>
      <c r="N39" s="44" t="s">
        <v>236</v>
      </c>
      <c r="O39" s="171"/>
      <c r="P39" s="44"/>
      <c r="Q39" s="49"/>
      <c r="R39" s="167"/>
      <c r="S39" s="168"/>
      <c r="T39" s="46"/>
      <c r="U39" s="168"/>
      <c r="V39" s="168"/>
      <c r="X39">
        <f t="shared" si="5"/>
        <v>0</v>
      </c>
      <c r="Y39">
        <f t="shared" si="6"/>
        <v>0</v>
      </c>
      <c r="Z39">
        <f t="shared" si="4"/>
        <v>0</v>
      </c>
    </row>
    <row r="40" spans="1:26" ht="15">
      <c r="A40" s="98">
        <v>36</v>
      </c>
      <c r="B40" s="117"/>
      <c r="C40" s="213"/>
      <c r="D40" s="107"/>
      <c r="E40" s="108"/>
      <c r="F40" s="109"/>
      <c r="G40" s="110"/>
      <c r="H40" s="111"/>
      <c r="I40" s="112"/>
      <c r="J40" s="111"/>
      <c r="K40" s="113" t="s">
        <v>0</v>
      </c>
      <c r="L40" s="113"/>
      <c r="M40" s="113"/>
      <c r="N40" s="43" t="s">
        <v>236</v>
      </c>
      <c r="O40" s="117"/>
      <c r="P40" s="43"/>
      <c r="Q40" s="50"/>
      <c r="R40" s="115"/>
      <c r="S40" s="128"/>
      <c r="T40" s="47"/>
      <c r="U40" s="128"/>
      <c r="V40" s="128"/>
      <c r="X40">
        <f t="shared" si="5"/>
        <v>0</v>
      </c>
      <c r="Y40">
        <f t="shared" si="6"/>
        <v>0</v>
      </c>
      <c r="Z40">
        <f t="shared" si="4"/>
        <v>0</v>
      </c>
    </row>
    <row r="41" spans="1:26" ht="15">
      <c r="A41" s="98">
        <v>37</v>
      </c>
      <c r="B41" s="117"/>
      <c r="C41" s="213"/>
      <c r="D41" s="107"/>
      <c r="E41" s="108"/>
      <c r="F41" s="109"/>
      <c r="G41" s="110"/>
      <c r="H41" s="111"/>
      <c r="I41" s="112"/>
      <c r="J41" s="111"/>
      <c r="K41" s="113" t="s">
        <v>0</v>
      </c>
      <c r="L41" s="113"/>
      <c r="M41" s="113"/>
      <c r="N41" s="43" t="s">
        <v>236</v>
      </c>
      <c r="O41" s="117"/>
      <c r="P41" s="43"/>
      <c r="Q41" s="50"/>
      <c r="R41" s="115"/>
      <c r="S41" s="128"/>
      <c r="T41" s="47"/>
      <c r="U41" s="128"/>
      <c r="V41" s="128"/>
      <c r="X41">
        <f t="shared" si="5"/>
        <v>0</v>
      </c>
      <c r="Y41">
        <f t="shared" si="6"/>
        <v>0</v>
      </c>
      <c r="Z41">
        <f t="shared" si="4"/>
        <v>0</v>
      </c>
    </row>
    <row r="42" spans="1:26" ht="15">
      <c r="A42" s="98">
        <v>38</v>
      </c>
      <c r="B42" s="117"/>
      <c r="C42" s="213"/>
      <c r="D42" s="107"/>
      <c r="E42" s="108"/>
      <c r="F42" s="109"/>
      <c r="G42" s="110"/>
      <c r="H42" s="111"/>
      <c r="I42" s="112"/>
      <c r="J42" s="111"/>
      <c r="K42" s="113" t="s">
        <v>0</v>
      </c>
      <c r="L42" s="113"/>
      <c r="M42" s="113"/>
      <c r="N42" s="43" t="s">
        <v>236</v>
      </c>
      <c r="O42" s="117"/>
      <c r="P42" s="43"/>
      <c r="Q42" s="50"/>
      <c r="R42" s="115"/>
      <c r="S42" s="128"/>
      <c r="T42" s="47"/>
      <c r="U42" s="128"/>
      <c r="V42" s="128"/>
      <c r="X42">
        <f t="shared" si="5"/>
        <v>0</v>
      </c>
      <c r="Y42">
        <f t="shared" si="6"/>
        <v>0</v>
      </c>
      <c r="Z42">
        <f t="shared" si="4"/>
        <v>0</v>
      </c>
    </row>
    <row r="43" spans="1:26" ht="15">
      <c r="A43" s="98">
        <v>39</v>
      </c>
      <c r="B43" s="117"/>
      <c r="C43" s="213"/>
      <c r="D43" s="107"/>
      <c r="E43" s="108"/>
      <c r="F43" s="109"/>
      <c r="G43" s="110"/>
      <c r="H43" s="111"/>
      <c r="I43" s="112"/>
      <c r="J43" s="111"/>
      <c r="K43" s="113" t="s">
        <v>0</v>
      </c>
      <c r="L43" s="113"/>
      <c r="M43" s="113"/>
      <c r="N43" s="43" t="s">
        <v>236</v>
      </c>
      <c r="O43" s="117"/>
      <c r="P43" s="43"/>
      <c r="Q43" s="50"/>
      <c r="R43" s="115"/>
      <c r="S43" s="128"/>
      <c r="T43" s="47"/>
      <c r="U43" s="128"/>
      <c r="V43" s="128"/>
      <c r="X43">
        <f t="shared" si="5"/>
        <v>0</v>
      </c>
      <c r="Y43">
        <f t="shared" si="6"/>
        <v>0</v>
      </c>
      <c r="Z43">
        <f t="shared" si="4"/>
        <v>0</v>
      </c>
    </row>
    <row r="44" spans="1:26" ht="16" thickBot="1">
      <c r="A44" s="99">
        <v>40</v>
      </c>
      <c r="B44" s="172"/>
      <c r="C44" s="215"/>
      <c r="D44" s="160"/>
      <c r="E44" s="161"/>
      <c r="F44" s="162"/>
      <c r="G44" s="163"/>
      <c r="H44" s="164"/>
      <c r="I44" s="165"/>
      <c r="J44" s="164"/>
      <c r="K44" s="166" t="s">
        <v>0</v>
      </c>
      <c r="L44" s="166"/>
      <c r="M44" s="166"/>
      <c r="N44" s="45" t="s">
        <v>236</v>
      </c>
      <c r="O44" s="172"/>
      <c r="P44" s="45"/>
      <c r="Q44" s="51"/>
      <c r="R44" s="169"/>
      <c r="S44" s="170"/>
      <c r="T44" s="48"/>
      <c r="U44" s="170"/>
      <c r="V44" s="170"/>
      <c r="X44">
        <f t="shared" si="5"/>
        <v>0</v>
      </c>
      <c r="Y44">
        <f t="shared" si="6"/>
        <v>0</v>
      </c>
      <c r="Z44">
        <f t="shared" si="4"/>
        <v>0</v>
      </c>
    </row>
    <row r="45" spans="1:26" ht="15">
      <c r="A45" s="98">
        <v>41</v>
      </c>
      <c r="B45" s="117"/>
      <c r="C45" s="213"/>
      <c r="D45" s="107"/>
      <c r="E45" s="108"/>
      <c r="F45" s="109"/>
      <c r="G45" s="110"/>
      <c r="H45" s="111"/>
      <c r="I45" s="112"/>
      <c r="J45" s="111"/>
      <c r="K45" s="113" t="s">
        <v>0</v>
      </c>
      <c r="L45" s="113"/>
      <c r="M45" s="113"/>
      <c r="N45" s="43" t="s">
        <v>236</v>
      </c>
      <c r="O45" s="117"/>
      <c r="P45" s="43"/>
      <c r="Q45" s="50"/>
      <c r="R45" s="115"/>
      <c r="S45" s="128"/>
      <c r="T45" s="47"/>
      <c r="U45" s="128"/>
      <c r="V45" s="128"/>
      <c r="X45">
        <f t="shared" si="5"/>
        <v>0</v>
      </c>
      <c r="Y45">
        <f t="shared" si="6"/>
        <v>0</v>
      </c>
      <c r="Z45">
        <f t="shared" si="4"/>
        <v>0</v>
      </c>
    </row>
    <row r="46" spans="1:26" ht="15">
      <c r="A46" s="98">
        <v>42</v>
      </c>
      <c r="B46" s="117"/>
      <c r="C46" s="213"/>
      <c r="D46" s="107"/>
      <c r="E46" s="108"/>
      <c r="F46" s="109"/>
      <c r="G46" s="110"/>
      <c r="H46" s="111"/>
      <c r="I46" s="112"/>
      <c r="J46" s="111"/>
      <c r="K46" s="113" t="s">
        <v>0</v>
      </c>
      <c r="L46" s="113"/>
      <c r="M46" s="113"/>
      <c r="N46" s="43" t="s">
        <v>236</v>
      </c>
      <c r="O46" s="117"/>
      <c r="P46" s="43"/>
      <c r="Q46" s="50"/>
      <c r="R46" s="115"/>
      <c r="S46" s="128"/>
      <c r="T46" s="47"/>
      <c r="U46" s="128"/>
      <c r="V46" s="128"/>
      <c r="X46">
        <f t="shared" si="5"/>
        <v>0</v>
      </c>
      <c r="Y46">
        <f t="shared" si="6"/>
        <v>0</v>
      </c>
      <c r="Z46">
        <f t="shared" si="4"/>
        <v>0</v>
      </c>
    </row>
    <row r="47" spans="1:26" ht="15">
      <c r="A47" s="98">
        <v>43</v>
      </c>
      <c r="B47" s="117"/>
      <c r="C47" s="213"/>
      <c r="D47" s="107"/>
      <c r="E47" s="108"/>
      <c r="F47" s="109"/>
      <c r="G47" s="110"/>
      <c r="H47" s="111"/>
      <c r="I47" s="112"/>
      <c r="J47" s="111"/>
      <c r="K47" s="113" t="s">
        <v>0</v>
      </c>
      <c r="L47" s="113"/>
      <c r="M47" s="113"/>
      <c r="N47" s="43" t="s">
        <v>236</v>
      </c>
      <c r="O47" s="117"/>
      <c r="P47" s="43"/>
      <c r="Q47" s="50"/>
      <c r="R47" s="115"/>
      <c r="S47" s="128"/>
      <c r="T47" s="47"/>
      <c r="U47" s="128"/>
      <c r="V47" s="128"/>
      <c r="X47">
        <f t="shared" si="5"/>
        <v>0</v>
      </c>
      <c r="Y47">
        <f t="shared" si="6"/>
        <v>0</v>
      </c>
      <c r="Z47">
        <f t="shared" si="4"/>
        <v>0</v>
      </c>
    </row>
    <row r="48" spans="1:26" ht="15">
      <c r="A48" s="98">
        <v>44</v>
      </c>
      <c r="B48" s="117"/>
      <c r="C48" s="213"/>
      <c r="D48" s="107"/>
      <c r="E48" s="108"/>
      <c r="F48" s="109"/>
      <c r="G48" s="110"/>
      <c r="H48" s="111"/>
      <c r="I48" s="112"/>
      <c r="J48" s="111"/>
      <c r="K48" s="113" t="s">
        <v>0</v>
      </c>
      <c r="L48" s="113"/>
      <c r="M48" s="113"/>
      <c r="N48" s="43" t="s">
        <v>236</v>
      </c>
      <c r="O48" s="117"/>
      <c r="P48" s="43"/>
      <c r="Q48" s="50"/>
      <c r="R48" s="115"/>
      <c r="S48" s="128"/>
      <c r="T48" s="47"/>
      <c r="U48" s="128"/>
      <c r="V48" s="128"/>
      <c r="X48">
        <f t="shared" si="5"/>
        <v>0</v>
      </c>
      <c r="Y48">
        <f t="shared" si="6"/>
        <v>0</v>
      </c>
      <c r="Z48">
        <f t="shared" si="4"/>
        <v>0</v>
      </c>
    </row>
    <row r="49" spans="1:26" ht="15">
      <c r="A49" s="97">
        <v>45</v>
      </c>
      <c r="B49" s="171"/>
      <c r="C49" s="214"/>
      <c r="D49" s="153"/>
      <c r="E49" s="154"/>
      <c r="F49" s="155"/>
      <c r="G49" s="156"/>
      <c r="H49" s="157"/>
      <c r="I49" s="158"/>
      <c r="J49" s="157"/>
      <c r="K49" s="159" t="s">
        <v>0</v>
      </c>
      <c r="L49" s="159"/>
      <c r="M49" s="159"/>
      <c r="N49" s="44" t="s">
        <v>236</v>
      </c>
      <c r="O49" s="171"/>
      <c r="P49" s="44"/>
      <c r="Q49" s="49"/>
      <c r="R49" s="167"/>
      <c r="S49" s="168"/>
      <c r="T49" s="46"/>
      <c r="U49" s="168"/>
      <c r="V49" s="168"/>
      <c r="X49">
        <f t="shared" si="5"/>
        <v>0</v>
      </c>
      <c r="Y49">
        <f t="shared" si="6"/>
        <v>0</v>
      </c>
      <c r="Z49">
        <f t="shared" si="4"/>
        <v>0</v>
      </c>
    </row>
    <row r="50" spans="1:26" ht="15">
      <c r="A50" s="98">
        <v>46</v>
      </c>
      <c r="B50" s="117"/>
      <c r="C50" s="213"/>
      <c r="D50" s="107"/>
      <c r="E50" s="108"/>
      <c r="F50" s="109"/>
      <c r="G50" s="110"/>
      <c r="H50" s="111"/>
      <c r="I50" s="112"/>
      <c r="J50" s="111"/>
      <c r="K50" s="113" t="s">
        <v>0</v>
      </c>
      <c r="L50" s="113"/>
      <c r="M50" s="113"/>
      <c r="N50" s="43" t="s">
        <v>236</v>
      </c>
      <c r="O50" s="117"/>
      <c r="P50" s="43"/>
      <c r="Q50" s="50"/>
      <c r="R50" s="115"/>
      <c r="S50" s="128"/>
      <c r="T50" s="47"/>
      <c r="U50" s="128"/>
      <c r="V50" s="128"/>
      <c r="X50">
        <f t="shared" si="5"/>
        <v>0</v>
      </c>
      <c r="Y50">
        <f t="shared" si="6"/>
        <v>0</v>
      </c>
      <c r="Z50">
        <f t="shared" si="4"/>
        <v>0</v>
      </c>
    </row>
    <row r="51" spans="1:26" ht="15">
      <c r="A51" s="98">
        <v>47</v>
      </c>
      <c r="B51" s="117"/>
      <c r="C51" s="213"/>
      <c r="D51" s="107"/>
      <c r="E51" s="108"/>
      <c r="F51" s="109"/>
      <c r="G51" s="110"/>
      <c r="H51" s="111"/>
      <c r="I51" s="112"/>
      <c r="J51" s="111"/>
      <c r="K51" s="113" t="s">
        <v>0</v>
      </c>
      <c r="L51" s="113"/>
      <c r="M51" s="113"/>
      <c r="N51" s="43" t="s">
        <v>236</v>
      </c>
      <c r="O51" s="117"/>
      <c r="P51" s="43"/>
      <c r="Q51" s="50"/>
      <c r="R51" s="115"/>
      <c r="S51" s="128"/>
      <c r="T51" s="47"/>
      <c r="U51" s="128"/>
      <c r="V51" s="128"/>
      <c r="X51">
        <f t="shared" si="5"/>
        <v>0</v>
      </c>
      <c r="Y51">
        <f t="shared" si="6"/>
        <v>0</v>
      </c>
      <c r="Z51">
        <f t="shared" si="4"/>
        <v>0</v>
      </c>
    </row>
    <row r="52" spans="1:26" ht="15">
      <c r="A52" s="98">
        <v>48</v>
      </c>
      <c r="B52" s="117"/>
      <c r="C52" s="213"/>
      <c r="D52" s="107"/>
      <c r="E52" s="108"/>
      <c r="F52" s="109"/>
      <c r="G52" s="110"/>
      <c r="H52" s="111"/>
      <c r="I52" s="112"/>
      <c r="J52" s="111"/>
      <c r="K52" s="113" t="s">
        <v>0</v>
      </c>
      <c r="L52" s="113"/>
      <c r="M52" s="113"/>
      <c r="N52" s="43" t="s">
        <v>236</v>
      </c>
      <c r="O52" s="117"/>
      <c r="P52" s="43"/>
      <c r="Q52" s="50"/>
      <c r="R52" s="115"/>
      <c r="S52" s="128"/>
      <c r="T52" s="47"/>
      <c r="U52" s="128"/>
      <c r="V52" s="128"/>
      <c r="X52">
        <f t="shared" si="5"/>
        <v>0</v>
      </c>
      <c r="Y52">
        <f t="shared" si="6"/>
        <v>0</v>
      </c>
      <c r="Z52">
        <f t="shared" si="4"/>
        <v>0</v>
      </c>
    </row>
    <row r="53" spans="1:26" ht="15">
      <c r="A53" s="98">
        <v>49</v>
      </c>
      <c r="B53" s="117"/>
      <c r="C53" s="213"/>
      <c r="D53" s="107"/>
      <c r="E53" s="108"/>
      <c r="F53" s="109"/>
      <c r="G53" s="110"/>
      <c r="H53" s="111"/>
      <c r="I53" s="112"/>
      <c r="J53" s="111"/>
      <c r="K53" s="113" t="s">
        <v>0</v>
      </c>
      <c r="L53" s="113"/>
      <c r="M53" s="113"/>
      <c r="N53" s="43" t="s">
        <v>236</v>
      </c>
      <c r="O53" s="117"/>
      <c r="P53" s="43"/>
      <c r="Q53" s="50"/>
      <c r="R53" s="115"/>
      <c r="S53" s="128"/>
      <c r="T53" s="47"/>
      <c r="U53" s="128"/>
      <c r="V53" s="128"/>
      <c r="X53">
        <f t="shared" si="5"/>
        <v>0</v>
      </c>
      <c r="Y53">
        <f t="shared" si="6"/>
        <v>0</v>
      </c>
      <c r="Z53">
        <f t="shared" si="4"/>
        <v>0</v>
      </c>
    </row>
    <row r="54" spans="1:26" ht="16" thickBot="1">
      <c r="A54" s="99">
        <v>50</v>
      </c>
      <c r="B54" s="172"/>
      <c r="C54" s="215"/>
      <c r="D54" s="160"/>
      <c r="E54" s="161"/>
      <c r="F54" s="162"/>
      <c r="G54" s="163"/>
      <c r="H54" s="164"/>
      <c r="I54" s="165"/>
      <c r="J54" s="164"/>
      <c r="K54" s="166" t="s">
        <v>0</v>
      </c>
      <c r="L54" s="166"/>
      <c r="M54" s="166"/>
      <c r="N54" s="45" t="s">
        <v>236</v>
      </c>
      <c r="O54" s="172"/>
      <c r="P54" s="45"/>
      <c r="Q54" s="51"/>
      <c r="R54" s="169"/>
      <c r="S54" s="170"/>
      <c r="T54" s="48"/>
      <c r="U54" s="170"/>
      <c r="V54" s="170"/>
      <c r="X54">
        <f t="shared" si="5"/>
        <v>0</v>
      </c>
      <c r="Y54">
        <f t="shared" si="6"/>
        <v>0</v>
      </c>
      <c r="Z54">
        <f t="shared" si="4"/>
        <v>0</v>
      </c>
    </row>
    <row r="55" spans="1:26" ht="15">
      <c r="A55" s="98">
        <v>51</v>
      </c>
      <c r="B55" s="117"/>
      <c r="C55" s="213"/>
      <c r="D55" s="107"/>
      <c r="E55" s="108"/>
      <c r="F55" s="109"/>
      <c r="G55" s="110"/>
      <c r="H55" s="111"/>
      <c r="I55" s="112"/>
      <c r="J55" s="111"/>
      <c r="K55" s="113" t="s">
        <v>0</v>
      </c>
      <c r="L55" s="113"/>
      <c r="M55" s="113"/>
      <c r="N55" s="43" t="s">
        <v>236</v>
      </c>
      <c r="O55" s="117"/>
      <c r="P55" s="43"/>
      <c r="Q55" s="50"/>
      <c r="R55" s="115"/>
      <c r="S55" s="128"/>
      <c r="T55" s="47"/>
      <c r="U55" s="128"/>
      <c r="V55" s="128"/>
      <c r="X55">
        <f t="shared" si="5"/>
        <v>0</v>
      </c>
      <c r="Y55">
        <f t="shared" si="6"/>
        <v>0</v>
      </c>
      <c r="Z55">
        <f t="shared" si="4"/>
        <v>0</v>
      </c>
    </row>
    <row r="56" spans="1:26" ht="15">
      <c r="A56" s="98">
        <v>52</v>
      </c>
      <c r="B56" s="117"/>
      <c r="C56" s="213"/>
      <c r="D56" s="107"/>
      <c r="E56" s="108"/>
      <c r="F56" s="109"/>
      <c r="G56" s="110"/>
      <c r="H56" s="111"/>
      <c r="I56" s="112"/>
      <c r="J56" s="111"/>
      <c r="K56" s="113" t="s">
        <v>0</v>
      </c>
      <c r="L56" s="113"/>
      <c r="M56" s="113"/>
      <c r="N56" s="43" t="s">
        <v>236</v>
      </c>
      <c r="O56" s="117"/>
      <c r="P56" s="43"/>
      <c r="Q56" s="50"/>
      <c r="R56" s="115"/>
      <c r="S56" s="128"/>
      <c r="T56" s="47"/>
      <c r="U56" s="128"/>
      <c r="V56" s="128"/>
      <c r="X56">
        <f t="shared" si="5"/>
        <v>0</v>
      </c>
      <c r="Y56">
        <f t="shared" si="6"/>
        <v>0</v>
      </c>
      <c r="Z56">
        <f t="shared" si="4"/>
        <v>0</v>
      </c>
    </row>
    <row r="57" spans="1:26" ht="15">
      <c r="A57" s="98">
        <v>53</v>
      </c>
      <c r="B57" s="117"/>
      <c r="C57" s="213"/>
      <c r="D57" s="107"/>
      <c r="E57" s="108"/>
      <c r="F57" s="109"/>
      <c r="G57" s="110"/>
      <c r="H57" s="111"/>
      <c r="I57" s="112"/>
      <c r="J57" s="111"/>
      <c r="K57" s="113" t="s">
        <v>0</v>
      </c>
      <c r="L57" s="113"/>
      <c r="M57" s="113"/>
      <c r="N57" s="43" t="s">
        <v>236</v>
      </c>
      <c r="O57" s="117"/>
      <c r="P57" s="43"/>
      <c r="Q57" s="50"/>
      <c r="R57" s="115"/>
      <c r="S57" s="128"/>
      <c r="T57" s="47"/>
      <c r="U57" s="128"/>
      <c r="V57" s="128"/>
      <c r="X57">
        <f t="shared" si="5"/>
        <v>0</v>
      </c>
      <c r="Y57">
        <f t="shared" si="6"/>
        <v>0</v>
      </c>
      <c r="Z57">
        <f t="shared" si="4"/>
        <v>0</v>
      </c>
    </row>
    <row r="58" spans="1:26" ht="15">
      <c r="A58" s="98">
        <v>54</v>
      </c>
      <c r="B58" s="117"/>
      <c r="C58" s="213"/>
      <c r="D58" s="107"/>
      <c r="E58" s="108"/>
      <c r="F58" s="109"/>
      <c r="G58" s="110"/>
      <c r="H58" s="111"/>
      <c r="I58" s="112"/>
      <c r="J58" s="111"/>
      <c r="K58" s="113" t="s">
        <v>0</v>
      </c>
      <c r="L58" s="113"/>
      <c r="M58" s="113"/>
      <c r="N58" s="43" t="s">
        <v>236</v>
      </c>
      <c r="O58" s="117"/>
      <c r="P58" s="43"/>
      <c r="Q58" s="50"/>
      <c r="R58" s="115"/>
      <c r="S58" s="128"/>
      <c r="T58" s="47"/>
      <c r="U58" s="128"/>
      <c r="V58" s="128"/>
      <c r="X58">
        <f t="shared" si="5"/>
        <v>0</v>
      </c>
      <c r="Y58">
        <f t="shared" si="6"/>
        <v>0</v>
      </c>
      <c r="Z58">
        <f t="shared" si="4"/>
        <v>0</v>
      </c>
    </row>
    <row r="59" spans="1:26" ht="15">
      <c r="A59" s="97">
        <v>55</v>
      </c>
      <c r="B59" s="171"/>
      <c r="C59" s="214"/>
      <c r="D59" s="153"/>
      <c r="E59" s="154"/>
      <c r="F59" s="155"/>
      <c r="G59" s="156"/>
      <c r="H59" s="157"/>
      <c r="I59" s="158"/>
      <c r="J59" s="157"/>
      <c r="K59" s="159" t="s">
        <v>0</v>
      </c>
      <c r="L59" s="159"/>
      <c r="M59" s="159"/>
      <c r="N59" s="44" t="s">
        <v>236</v>
      </c>
      <c r="O59" s="171"/>
      <c r="P59" s="44"/>
      <c r="Q59" s="49"/>
      <c r="R59" s="167"/>
      <c r="S59" s="168"/>
      <c r="T59" s="46"/>
      <c r="U59" s="168"/>
      <c r="V59" s="168"/>
      <c r="X59">
        <f t="shared" si="5"/>
        <v>0</v>
      </c>
      <c r="Y59">
        <f t="shared" si="6"/>
        <v>0</v>
      </c>
      <c r="Z59">
        <f t="shared" si="4"/>
        <v>0</v>
      </c>
    </row>
    <row r="60" spans="1:26" ht="15">
      <c r="A60" s="98">
        <v>56</v>
      </c>
      <c r="B60" s="117"/>
      <c r="C60" s="213"/>
      <c r="D60" s="107"/>
      <c r="E60" s="108"/>
      <c r="F60" s="109"/>
      <c r="G60" s="110"/>
      <c r="H60" s="111"/>
      <c r="I60" s="112"/>
      <c r="J60" s="111"/>
      <c r="K60" s="113" t="s">
        <v>0</v>
      </c>
      <c r="L60" s="113"/>
      <c r="M60" s="113"/>
      <c r="N60" s="43" t="s">
        <v>236</v>
      </c>
      <c r="O60" s="117"/>
      <c r="P60" s="43"/>
      <c r="Q60" s="50"/>
      <c r="R60" s="115"/>
      <c r="S60" s="128"/>
      <c r="T60" s="47"/>
      <c r="U60" s="128"/>
      <c r="V60" s="128"/>
      <c r="X60">
        <f t="shared" si="5"/>
        <v>0</v>
      </c>
      <c r="Y60">
        <f t="shared" si="6"/>
        <v>0</v>
      </c>
      <c r="Z60">
        <f t="shared" si="4"/>
        <v>0</v>
      </c>
    </row>
    <row r="61" spans="1:26" ht="15">
      <c r="A61" s="98">
        <v>57</v>
      </c>
      <c r="B61" s="117"/>
      <c r="C61" s="213"/>
      <c r="D61" s="107"/>
      <c r="E61" s="108"/>
      <c r="F61" s="109"/>
      <c r="G61" s="110"/>
      <c r="H61" s="111"/>
      <c r="I61" s="112"/>
      <c r="J61" s="111"/>
      <c r="K61" s="113" t="s">
        <v>0</v>
      </c>
      <c r="L61" s="113"/>
      <c r="M61" s="113"/>
      <c r="N61" s="43" t="s">
        <v>236</v>
      </c>
      <c r="O61" s="117"/>
      <c r="P61" s="43"/>
      <c r="Q61" s="50"/>
      <c r="R61" s="115"/>
      <c r="S61" s="128"/>
      <c r="T61" s="47"/>
      <c r="U61" s="128"/>
      <c r="V61" s="128"/>
      <c r="X61">
        <f t="shared" si="5"/>
        <v>0</v>
      </c>
      <c r="Y61">
        <f t="shared" si="6"/>
        <v>0</v>
      </c>
      <c r="Z61">
        <f t="shared" si="4"/>
        <v>0</v>
      </c>
    </row>
    <row r="62" spans="1:26" ht="15">
      <c r="A62" s="98">
        <v>58</v>
      </c>
      <c r="B62" s="117"/>
      <c r="C62" s="213"/>
      <c r="D62" s="107"/>
      <c r="E62" s="108"/>
      <c r="F62" s="109"/>
      <c r="G62" s="110"/>
      <c r="H62" s="111"/>
      <c r="I62" s="112"/>
      <c r="J62" s="111"/>
      <c r="K62" s="113" t="s">
        <v>0</v>
      </c>
      <c r="L62" s="113"/>
      <c r="M62" s="113"/>
      <c r="N62" s="43" t="s">
        <v>236</v>
      </c>
      <c r="O62" s="117"/>
      <c r="P62" s="43"/>
      <c r="Q62" s="50"/>
      <c r="R62" s="115"/>
      <c r="S62" s="128"/>
      <c r="T62" s="47"/>
      <c r="U62" s="128"/>
      <c r="V62" s="128"/>
      <c r="X62">
        <f t="shared" si="5"/>
        <v>0</v>
      </c>
      <c r="Y62">
        <f t="shared" si="6"/>
        <v>0</v>
      </c>
      <c r="Z62">
        <f t="shared" si="4"/>
        <v>0</v>
      </c>
    </row>
    <row r="63" spans="1:26" ht="15">
      <c r="A63" s="98">
        <v>59</v>
      </c>
      <c r="B63" s="117"/>
      <c r="C63" s="213"/>
      <c r="D63" s="107"/>
      <c r="E63" s="108"/>
      <c r="F63" s="109"/>
      <c r="G63" s="110"/>
      <c r="H63" s="111"/>
      <c r="I63" s="112"/>
      <c r="J63" s="111"/>
      <c r="K63" s="113" t="s">
        <v>0</v>
      </c>
      <c r="L63" s="113"/>
      <c r="M63" s="113"/>
      <c r="N63" s="43" t="s">
        <v>236</v>
      </c>
      <c r="O63" s="117"/>
      <c r="P63" s="43"/>
      <c r="Q63" s="50"/>
      <c r="R63" s="115"/>
      <c r="S63" s="128"/>
      <c r="T63" s="47"/>
      <c r="U63" s="128"/>
      <c r="V63" s="128"/>
      <c r="X63">
        <f t="shared" si="5"/>
        <v>0</v>
      </c>
      <c r="Y63">
        <f t="shared" si="6"/>
        <v>0</v>
      </c>
      <c r="Z63">
        <f t="shared" si="4"/>
        <v>0</v>
      </c>
    </row>
    <row r="64" spans="1:26" ht="16" thickBot="1">
      <c r="A64" s="99">
        <v>60</v>
      </c>
      <c r="B64" s="172"/>
      <c r="C64" s="215"/>
      <c r="D64" s="160"/>
      <c r="E64" s="161"/>
      <c r="F64" s="162"/>
      <c r="G64" s="163"/>
      <c r="H64" s="164"/>
      <c r="I64" s="165"/>
      <c r="J64" s="164"/>
      <c r="K64" s="166" t="s">
        <v>0</v>
      </c>
      <c r="L64" s="166"/>
      <c r="M64" s="166"/>
      <c r="N64" s="45" t="s">
        <v>236</v>
      </c>
      <c r="O64" s="172"/>
      <c r="P64" s="45"/>
      <c r="Q64" s="51"/>
      <c r="R64" s="169"/>
      <c r="S64" s="170"/>
      <c r="T64" s="48"/>
      <c r="U64" s="170"/>
      <c r="V64" s="170"/>
      <c r="X64">
        <f t="shared" si="5"/>
        <v>0</v>
      </c>
      <c r="Y64">
        <f t="shared" si="6"/>
        <v>0</v>
      </c>
      <c r="Z64">
        <f t="shared" si="4"/>
        <v>0</v>
      </c>
    </row>
    <row r="65" spans="1:27" ht="15">
      <c r="A65" s="98">
        <v>61</v>
      </c>
      <c r="B65" s="117"/>
      <c r="C65" s="213"/>
      <c r="D65" s="107"/>
      <c r="E65" s="108"/>
      <c r="F65" s="109"/>
      <c r="G65" s="110"/>
      <c r="H65" s="111"/>
      <c r="I65" s="112"/>
      <c r="J65" s="111"/>
      <c r="K65" s="113" t="s">
        <v>0</v>
      </c>
      <c r="L65" s="113"/>
      <c r="M65" s="113"/>
      <c r="N65" s="43" t="s">
        <v>236</v>
      </c>
      <c r="O65" s="117"/>
      <c r="P65" s="43"/>
      <c r="Q65" s="50"/>
      <c r="R65" s="115"/>
      <c r="S65" s="128"/>
      <c r="T65" s="47"/>
      <c r="U65" s="128"/>
      <c r="V65" s="128"/>
      <c r="X65">
        <f t="shared" si="5"/>
        <v>0</v>
      </c>
      <c r="Y65">
        <f t="shared" si="6"/>
        <v>0</v>
      </c>
      <c r="Z65">
        <f t="shared" si="4"/>
        <v>0</v>
      </c>
    </row>
    <row r="66" spans="1:27" ht="15">
      <c r="A66" s="98">
        <v>62</v>
      </c>
      <c r="B66" s="117"/>
      <c r="C66" s="213"/>
      <c r="D66" s="107"/>
      <c r="E66" s="108"/>
      <c r="F66" s="109"/>
      <c r="G66" s="110"/>
      <c r="H66" s="111"/>
      <c r="I66" s="112"/>
      <c r="J66" s="111"/>
      <c r="K66" s="113" t="s">
        <v>0</v>
      </c>
      <c r="L66" s="113"/>
      <c r="M66" s="113"/>
      <c r="N66" s="43" t="s">
        <v>236</v>
      </c>
      <c r="O66" s="117"/>
      <c r="P66" s="43"/>
      <c r="Q66" s="50"/>
      <c r="R66" s="115"/>
      <c r="S66" s="128"/>
      <c r="T66" s="47"/>
      <c r="U66" s="128"/>
      <c r="V66" s="128"/>
      <c r="X66">
        <f t="shared" si="5"/>
        <v>0</v>
      </c>
      <c r="Y66">
        <f t="shared" si="6"/>
        <v>0</v>
      </c>
      <c r="Z66">
        <f t="shared" si="4"/>
        <v>0</v>
      </c>
    </row>
    <row r="67" spans="1:27" ht="15">
      <c r="A67" s="98">
        <v>63</v>
      </c>
      <c r="B67" s="117"/>
      <c r="C67" s="213"/>
      <c r="D67" s="107"/>
      <c r="E67" s="108"/>
      <c r="F67" s="109"/>
      <c r="G67" s="110"/>
      <c r="H67" s="111"/>
      <c r="I67" s="112"/>
      <c r="J67" s="111"/>
      <c r="K67" s="113" t="s">
        <v>0</v>
      </c>
      <c r="L67" s="113"/>
      <c r="M67" s="113"/>
      <c r="N67" s="43" t="s">
        <v>236</v>
      </c>
      <c r="O67" s="117"/>
      <c r="P67" s="43"/>
      <c r="Q67" s="50"/>
      <c r="R67" s="115"/>
      <c r="S67" s="128"/>
      <c r="T67" s="47"/>
      <c r="U67" s="128"/>
      <c r="V67" s="128"/>
      <c r="X67">
        <f t="shared" si="5"/>
        <v>0</v>
      </c>
      <c r="Y67">
        <f t="shared" si="6"/>
        <v>0</v>
      </c>
      <c r="Z67">
        <f t="shared" si="4"/>
        <v>0</v>
      </c>
    </row>
    <row r="68" spans="1:27" ht="15">
      <c r="A68" s="98">
        <v>64</v>
      </c>
      <c r="B68" s="117"/>
      <c r="C68" s="213"/>
      <c r="D68" s="107"/>
      <c r="E68" s="108"/>
      <c r="F68" s="109"/>
      <c r="G68" s="110"/>
      <c r="H68" s="111"/>
      <c r="I68" s="112"/>
      <c r="J68" s="111"/>
      <c r="K68" s="113" t="s">
        <v>0</v>
      </c>
      <c r="L68" s="113"/>
      <c r="M68" s="113"/>
      <c r="N68" s="43" t="s">
        <v>236</v>
      </c>
      <c r="O68" s="117"/>
      <c r="P68" s="43"/>
      <c r="Q68" s="50"/>
      <c r="R68" s="115"/>
      <c r="S68" s="128"/>
      <c r="T68" s="47"/>
      <c r="U68" s="128"/>
      <c r="V68" s="128"/>
      <c r="X68">
        <f t="shared" si="5"/>
        <v>0</v>
      </c>
      <c r="Y68">
        <f t="shared" si="6"/>
        <v>0</v>
      </c>
      <c r="Z68">
        <f t="shared" si="4"/>
        <v>0</v>
      </c>
    </row>
    <row r="69" spans="1:27" ht="15">
      <c r="A69" s="97">
        <v>65</v>
      </c>
      <c r="B69" s="171"/>
      <c r="C69" s="214"/>
      <c r="D69" s="153"/>
      <c r="E69" s="154"/>
      <c r="F69" s="155"/>
      <c r="G69" s="156"/>
      <c r="H69" s="157"/>
      <c r="I69" s="158"/>
      <c r="J69" s="157"/>
      <c r="K69" s="159" t="s">
        <v>0</v>
      </c>
      <c r="L69" s="159"/>
      <c r="M69" s="159"/>
      <c r="N69" s="44" t="s">
        <v>236</v>
      </c>
      <c r="O69" s="171"/>
      <c r="P69" s="44"/>
      <c r="Q69" s="49"/>
      <c r="R69" s="167"/>
      <c r="S69" s="168"/>
      <c r="T69" s="46"/>
      <c r="U69" s="168"/>
      <c r="V69" s="168"/>
      <c r="X69">
        <f t="shared" ref="X69:X74" si="7">IF(B69="",0,1)</f>
        <v>0</v>
      </c>
      <c r="Y69">
        <f t="shared" ref="Y69:Y74" si="8">IF(R69="",0,1)</f>
        <v>0</v>
      </c>
      <c r="Z69">
        <f t="shared" si="4"/>
        <v>0</v>
      </c>
    </row>
    <row r="70" spans="1:27" ht="15">
      <c r="A70" s="98">
        <v>66</v>
      </c>
      <c r="B70" s="117"/>
      <c r="C70" s="213"/>
      <c r="D70" s="107"/>
      <c r="E70" s="108"/>
      <c r="F70" s="109"/>
      <c r="G70" s="110"/>
      <c r="H70" s="111"/>
      <c r="I70" s="112"/>
      <c r="J70" s="111"/>
      <c r="K70" s="113" t="s">
        <v>0</v>
      </c>
      <c r="L70" s="113"/>
      <c r="M70" s="113"/>
      <c r="N70" s="43" t="s">
        <v>236</v>
      </c>
      <c r="O70" s="117"/>
      <c r="P70" s="43"/>
      <c r="Q70" s="50"/>
      <c r="R70" s="115"/>
      <c r="S70" s="128"/>
      <c r="T70" s="47"/>
      <c r="U70" s="128"/>
      <c r="V70" s="128"/>
      <c r="X70">
        <f t="shared" si="7"/>
        <v>0</v>
      </c>
      <c r="Y70">
        <f t="shared" si="8"/>
        <v>0</v>
      </c>
      <c r="Z70">
        <f t="shared" ref="Z70:Z74" si="9">IF(U70="",0,1)</f>
        <v>0</v>
      </c>
    </row>
    <row r="71" spans="1:27" ht="15">
      <c r="A71" s="98">
        <v>67</v>
      </c>
      <c r="B71" s="117"/>
      <c r="C71" s="213"/>
      <c r="D71" s="107"/>
      <c r="E71" s="108"/>
      <c r="F71" s="109"/>
      <c r="G71" s="110"/>
      <c r="H71" s="111"/>
      <c r="I71" s="112"/>
      <c r="J71" s="111"/>
      <c r="K71" s="113" t="s">
        <v>0</v>
      </c>
      <c r="L71" s="113"/>
      <c r="M71" s="113"/>
      <c r="N71" s="43" t="s">
        <v>236</v>
      </c>
      <c r="O71" s="117"/>
      <c r="P71" s="43"/>
      <c r="Q71" s="50"/>
      <c r="R71" s="115"/>
      <c r="S71" s="128"/>
      <c r="T71" s="47"/>
      <c r="U71" s="128"/>
      <c r="V71" s="128"/>
      <c r="X71">
        <f t="shared" si="7"/>
        <v>0</v>
      </c>
      <c r="Y71">
        <f t="shared" si="8"/>
        <v>0</v>
      </c>
      <c r="Z71">
        <f t="shared" si="9"/>
        <v>0</v>
      </c>
    </row>
    <row r="72" spans="1:27" ht="15">
      <c r="A72" s="98">
        <v>68</v>
      </c>
      <c r="B72" s="117"/>
      <c r="C72" s="213"/>
      <c r="D72" s="107"/>
      <c r="E72" s="108"/>
      <c r="F72" s="109"/>
      <c r="G72" s="110"/>
      <c r="H72" s="111"/>
      <c r="I72" s="112"/>
      <c r="J72" s="111"/>
      <c r="K72" s="113" t="s">
        <v>0</v>
      </c>
      <c r="L72" s="113"/>
      <c r="M72" s="113"/>
      <c r="N72" s="43" t="s">
        <v>236</v>
      </c>
      <c r="O72" s="117"/>
      <c r="P72" s="43"/>
      <c r="Q72" s="50"/>
      <c r="R72" s="115"/>
      <c r="S72" s="128"/>
      <c r="T72" s="47"/>
      <c r="U72" s="128"/>
      <c r="V72" s="128"/>
      <c r="X72">
        <f t="shared" si="7"/>
        <v>0</v>
      </c>
      <c r="Y72">
        <f t="shared" si="8"/>
        <v>0</v>
      </c>
      <c r="Z72">
        <f t="shared" si="9"/>
        <v>0</v>
      </c>
    </row>
    <row r="73" spans="1:27" ht="15">
      <c r="A73" s="98">
        <v>69</v>
      </c>
      <c r="B73" s="117"/>
      <c r="C73" s="213"/>
      <c r="D73" s="107"/>
      <c r="E73" s="108"/>
      <c r="F73" s="109"/>
      <c r="G73" s="110"/>
      <c r="H73" s="111"/>
      <c r="I73" s="112"/>
      <c r="J73" s="111"/>
      <c r="K73" s="113" t="s">
        <v>0</v>
      </c>
      <c r="L73" s="113"/>
      <c r="M73" s="113"/>
      <c r="N73" s="43" t="s">
        <v>236</v>
      </c>
      <c r="O73" s="117"/>
      <c r="P73" s="43"/>
      <c r="Q73" s="50"/>
      <c r="R73" s="115"/>
      <c r="S73" s="128"/>
      <c r="T73" s="47"/>
      <c r="U73" s="128"/>
      <c r="V73" s="128"/>
      <c r="X73">
        <f t="shared" si="7"/>
        <v>0</v>
      </c>
      <c r="Y73">
        <f t="shared" si="8"/>
        <v>0</v>
      </c>
      <c r="Z73">
        <f t="shared" si="9"/>
        <v>0</v>
      </c>
    </row>
    <row r="74" spans="1:27" ht="16" thickBot="1">
      <c r="A74" s="99">
        <v>70</v>
      </c>
      <c r="B74" s="172"/>
      <c r="C74" s="215"/>
      <c r="D74" s="160"/>
      <c r="E74" s="161"/>
      <c r="F74" s="162"/>
      <c r="G74" s="163"/>
      <c r="H74" s="164"/>
      <c r="I74" s="165"/>
      <c r="J74" s="164"/>
      <c r="K74" s="166" t="s">
        <v>0</v>
      </c>
      <c r="L74" s="166"/>
      <c r="M74" s="166"/>
      <c r="N74" s="45" t="s">
        <v>236</v>
      </c>
      <c r="O74" s="172"/>
      <c r="P74" s="45"/>
      <c r="Q74" s="51"/>
      <c r="R74" s="169"/>
      <c r="S74" s="170"/>
      <c r="T74" s="48"/>
      <c r="U74" s="170"/>
      <c r="V74" s="170"/>
      <c r="X74">
        <f t="shared" si="7"/>
        <v>0</v>
      </c>
      <c r="Y74">
        <f t="shared" si="8"/>
        <v>0</v>
      </c>
      <c r="Z74">
        <f t="shared" si="9"/>
        <v>0</v>
      </c>
    </row>
    <row r="75" spans="1:27" ht="16" thickTop="1" thickBot="1">
      <c r="X75" s="64">
        <f>SUM(X5:X74)</f>
        <v>0</v>
      </c>
      <c r="Y75" s="130">
        <f>SUM(Y5:Y74)</f>
        <v>0</v>
      </c>
      <c r="Z75" s="231">
        <f>SUM(Z5:Z74)</f>
        <v>0</v>
      </c>
      <c r="AA75" s="233">
        <f>+Y75+Z75</f>
        <v>0</v>
      </c>
    </row>
  </sheetData>
  <sheetProtection algorithmName="SHA-512" hashValue="/814hQZOxtooAdd9horpCOQYkuHfRQKN6dzblXztqGyPZjfZF+sqn8LVBRtYBBQ+BSdVOSdkecAmL3Yk51EB/Q==" saltValue="ac8LBrIvXwj+O6K7EOa6XA==" spinCount="100000" sheet="1" objects="1" scenarios="1"/>
  <autoFilter ref="O4:P4" xr:uid="{00000000-0001-0000-0F00-000000000000}"/>
  <mergeCells count="10">
    <mergeCell ref="A1:O1"/>
    <mergeCell ref="P1:Q1"/>
    <mergeCell ref="R1:S1"/>
    <mergeCell ref="U2:V2"/>
    <mergeCell ref="C2:C3"/>
    <mergeCell ref="D2:E2"/>
    <mergeCell ref="F2:G2"/>
    <mergeCell ref="N2:N3"/>
    <mergeCell ref="R2:S2"/>
    <mergeCell ref="O2:P2"/>
  </mergeCells>
  <phoneticPr fontId="1"/>
  <dataValidations count="8">
    <dataValidation allowBlank="1" showInputMessage="1" showErrorMessage="1" prompt="「/」を入れず西暦年の下2桁と月日を6文字の数字だけで入力" sqref="H5:H74" xr:uid="{00000000-0002-0000-0F00-000001000000}"/>
    <dataValidation type="list" allowBlank="1" showInputMessage="1" showErrorMessage="1" prompt="ｸﾗﾌﾞﾁｰﾑの中高生は「中学」、「高校」を選択" sqref="L5:L74" xr:uid="{00000000-0002-0000-0F00-000002000000}">
      <formula1>選手区分</formula1>
    </dataValidation>
    <dataValidation type="list" allowBlank="1" showInputMessage="1" showErrorMessage="1" prompt="新規ﾅﾝﾊﾞｰ希望時は「○」を選択_x000a_" sqref="B5:B74" xr:uid="{00000000-0002-0000-0F00-000004000000}">
      <formula1>有無</formula1>
    </dataValidation>
    <dataValidation type="list" allowBlank="1" showInputMessage="1" showErrorMessage="1" prompt="種目選択" sqref="U5:U74 R5:R74" xr:uid="{4171E2A3-3052-4A34-9323-AA965E9039F9}">
      <formula1>④秋季女</formula1>
    </dataValidation>
    <dataValidation type="list" allowBlank="1" showInputMessage="1" showErrorMessage="1" prompt="4x100mRのﾘﾚｰﾒﾝﾊﾞｰのﾁｰﾑｺｰﾄﾞを選択。1ﾁｰﾑの時は「○」を選択。_x000a_2ﾁｰﾑの時は「A､B」を選択。ﾘﾚｰだけは種目1,2選択不要。_x000a_" sqref="O5:O74" xr:uid="{17F99614-AE46-4920-869A-F5598A43E6C6}">
      <formula1>RLT2_</formula1>
    </dataValidation>
    <dataValidation allowBlank="1" showInputMessage="1" showErrorMessage="1" prompt="前大会までに市陸協で付与したﾅﾝﾊﾞｰを記入。高校は登録番号。_x000a_" sqref="C5:C74" xr:uid="{451749AC-C09F-4EB9-9590-F96602376109}"/>
    <dataValidation type="list" allowBlank="1" showInputMessage="1" showErrorMessage="1" sqref="M4" xr:uid="{DABBF79A-04A9-4B02-A678-DB824291031C}">
      <formula1>参加資格</formula1>
    </dataValidation>
    <dataValidation type="list" allowBlank="1" showInputMessage="1" showErrorMessage="1" prompt="川崎市「在勤」、「在住」、「卒業」を選択" sqref="M5:M74" xr:uid="{A20DD400-7E07-46C3-A03E-75185BE12430}">
      <formula1>参加資格</formula1>
    </dataValidation>
  </dataValidations>
  <pageMargins left="0.31496062992125984" right="0.19685039370078741" top="0.39370078740157483" bottom="0.39370078740157483" header="0.31496062992125984" footer="0.23622047244094491"/>
  <pageSetup paperSize="9" scale="65" orientation="portrait" r:id="rId1"/>
  <headerFooter>
    <oddFooter>&amp;C- &amp;P/&amp;N -</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6000000}">
          <x14:formula1>
            <xm:f>CD表!$J$3:$J$49</xm:f>
          </x14:formula1>
          <xm:sqref>K5:K74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C0C8B-C5C6-447D-9527-1905044010E7}">
  <sheetPr>
    <tabColor rgb="FF00B050"/>
  </sheetPr>
  <dimension ref="A1:O33"/>
  <sheetViews>
    <sheetView workbookViewId="0"/>
  </sheetViews>
  <sheetFormatPr baseColWidth="10" defaultColWidth="8.83203125" defaultRowHeight="14"/>
  <cols>
    <col min="1" max="1" width="4.5" customWidth="1"/>
    <col min="2" max="2" width="5.6640625" customWidth="1"/>
    <col min="3" max="3" width="3" customWidth="1"/>
    <col min="4" max="4" width="11.6640625" customWidth="1"/>
    <col min="5" max="5" width="8.1640625" customWidth="1"/>
    <col min="6" max="6" width="15.1640625" customWidth="1"/>
    <col min="7" max="7" width="19.33203125" customWidth="1"/>
    <col min="8" max="8" width="6.83203125" customWidth="1"/>
    <col min="9" max="9" width="5.1640625" customWidth="1"/>
    <col min="10" max="10" width="7.5" customWidth="1"/>
    <col min="11" max="11" width="0.83203125" customWidth="1"/>
    <col min="12" max="12" width="2.83203125" customWidth="1"/>
    <col min="13" max="13" width="3" customWidth="1"/>
    <col min="14" max="14" width="3.1640625" customWidth="1"/>
    <col min="15" max="15" width="3.6640625" customWidth="1"/>
  </cols>
  <sheetData>
    <row r="1" spans="1:15" ht="15">
      <c r="H1" s="460" t="s">
        <v>348</v>
      </c>
      <c r="I1" s="460"/>
      <c r="J1" s="139"/>
    </row>
    <row r="2" spans="1:15" ht="20" thickBot="1">
      <c r="A2" s="459" t="str">
        <f>総括申込!A3&amp;総括申込!F3</f>
        <v>2024(R6)年度川崎市秋季市民陸上競技大会</v>
      </c>
      <c r="B2" s="459"/>
      <c r="C2" s="459"/>
      <c r="D2" s="459"/>
      <c r="E2" s="459"/>
      <c r="F2" s="459"/>
      <c r="G2" s="459"/>
    </row>
    <row r="3" spans="1:15" ht="20" thickBot="1">
      <c r="B3" s="52" t="s">
        <v>220</v>
      </c>
      <c r="I3" s="238" t="s">
        <v>240</v>
      </c>
      <c r="J3" s="239">
        <f>+総括申込!$S$24</f>
        <v>0</v>
      </c>
    </row>
    <row r="4" spans="1:15" ht="20" thickBot="1">
      <c r="A4" s="52" t="s">
        <v>219</v>
      </c>
      <c r="E4" s="148" t="s">
        <v>234</v>
      </c>
      <c r="F4" s="207">
        <f>+総括申込!C9</f>
        <v>0</v>
      </c>
      <c r="I4" s="238" t="s">
        <v>268</v>
      </c>
      <c r="J4" s="134">
        <f>+総括申込!S6</f>
        <v>0</v>
      </c>
    </row>
    <row r="5" spans="1:15" ht="17" thickBot="1">
      <c r="A5" s="118" t="s">
        <v>216</v>
      </c>
      <c r="B5" s="119" t="s">
        <v>223</v>
      </c>
      <c r="C5" s="461" t="s">
        <v>269</v>
      </c>
      <c r="D5" s="462"/>
      <c r="E5" s="462"/>
      <c r="F5" s="194"/>
    </row>
    <row r="6" spans="1:15" ht="16" thickBot="1">
      <c r="A6" s="120" t="s">
        <v>217</v>
      </c>
      <c r="B6" s="146" t="s">
        <v>228</v>
      </c>
      <c r="C6" s="142"/>
      <c r="D6" s="121" t="s">
        <v>232</v>
      </c>
      <c r="E6" s="143" t="s">
        <v>162</v>
      </c>
      <c r="F6" s="205" t="s">
        <v>257</v>
      </c>
    </row>
    <row r="7" spans="1:15" ht="16" thickBot="1">
      <c r="A7" s="122" t="s">
        <v>218</v>
      </c>
      <c r="B7" s="123" t="s">
        <v>170</v>
      </c>
      <c r="C7" s="210"/>
      <c r="D7" s="124" t="s">
        <v>221</v>
      </c>
      <c r="E7" s="144" t="s">
        <v>233</v>
      </c>
      <c r="F7" s="206" t="s">
        <v>300</v>
      </c>
      <c r="N7" s="131" t="s">
        <v>239</v>
      </c>
      <c r="O7" s="61"/>
    </row>
    <row r="8" spans="1:15" ht="15">
      <c r="A8" s="122">
        <v>1</v>
      </c>
      <c r="B8" s="216"/>
      <c r="C8" s="217"/>
      <c r="D8" s="235" t="str">
        <f>IF(B8="","",$D7)</f>
        <v/>
      </c>
      <c r="E8" s="174"/>
      <c r="F8" s="208" t="str">
        <f>IF(B8="","",IF(B8="○",F$4,F$4&amp;B8))</f>
        <v/>
      </c>
      <c r="N8" s="131">
        <f>IF(D8="",0,1)</f>
        <v>0</v>
      </c>
      <c r="O8" s="61">
        <f>IF(C8="",0,1)</f>
        <v>0</v>
      </c>
    </row>
    <row r="9" spans="1:15" ht="16" thickBot="1">
      <c r="A9" s="145">
        <v>2</v>
      </c>
      <c r="B9" s="218"/>
      <c r="C9" s="219"/>
      <c r="D9" s="240" t="str">
        <f t="shared" ref="D9" si="0">IF(B9="","",$D8)</f>
        <v/>
      </c>
      <c r="E9" s="175"/>
      <c r="F9" s="209" t="str">
        <f>IF(B9="","",IF(B9="○",F$4,F$4&amp;B9))</f>
        <v/>
      </c>
      <c r="N9" s="132">
        <f t="shared" ref="N9" si="1">IF(D9="",0,1)</f>
        <v>0</v>
      </c>
      <c r="O9" s="58">
        <f>IF(C9="",0,1)</f>
        <v>0</v>
      </c>
    </row>
    <row r="10" spans="1:15" ht="13.75" customHeight="1" thickBot="1">
      <c r="E10" s="237" t="s">
        <v>226</v>
      </c>
      <c r="F10" s="458" t="s">
        <v>356</v>
      </c>
      <c r="G10" s="458"/>
      <c r="H10" s="458"/>
      <c r="I10" s="458"/>
      <c r="J10" s="236"/>
      <c r="N10" s="133">
        <f>SUM(N8:N9)</f>
        <v>0</v>
      </c>
      <c r="O10" s="134"/>
    </row>
    <row r="11" spans="1:15">
      <c r="F11" s="458"/>
      <c r="G11" s="458"/>
      <c r="H11" s="458"/>
      <c r="I11" s="458"/>
      <c r="J11" s="236"/>
    </row>
    <row r="12" spans="1:15">
      <c r="F12" t="s">
        <v>227</v>
      </c>
      <c r="H12" s="57"/>
    </row>
    <row r="13" spans="1:15">
      <c r="F13" t="s">
        <v>355</v>
      </c>
      <c r="H13" s="57"/>
    </row>
    <row r="14" spans="1:15">
      <c r="E14" s="58" t="s">
        <v>223</v>
      </c>
      <c r="F14" s="53"/>
      <c r="I14" s="63"/>
      <c r="J14" s="63"/>
    </row>
    <row r="15" spans="1:15" ht="15" thickBot="1">
      <c r="E15" s="59" t="s">
        <v>228</v>
      </c>
      <c r="F15" s="54" t="s">
        <v>229</v>
      </c>
      <c r="I15" s="57"/>
      <c r="J15" s="63"/>
    </row>
    <row r="16" spans="1:15" ht="15" thickTop="1">
      <c r="E16" s="60" t="s">
        <v>170</v>
      </c>
      <c r="F16" s="55" t="s">
        <v>300</v>
      </c>
      <c r="I16" s="57"/>
      <c r="J16" s="57"/>
    </row>
    <row r="17" spans="1:15">
      <c r="E17" s="61" t="s">
        <v>224</v>
      </c>
      <c r="F17" s="56" t="s">
        <v>301</v>
      </c>
    </row>
    <row r="18" spans="1:15">
      <c r="E18" s="61" t="s">
        <v>230</v>
      </c>
      <c r="F18" s="56" t="s">
        <v>302</v>
      </c>
    </row>
    <row r="19" spans="1:15" ht="20" thickBot="1">
      <c r="A19" s="52" t="s">
        <v>222</v>
      </c>
    </row>
    <row r="20" spans="1:15" ht="17" thickBot="1">
      <c r="A20" s="118" t="s">
        <v>216</v>
      </c>
      <c r="B20" s="119" t="s">
        <v>223</v>
      </c>
      <c r="C20" s="461" t="s">
        <v>267</v>
      </c>
      <c r="D20" s="462"/>
      <c r="E20" s="462"/>
      <c r="F20" s="194"/>
    </row>
    <row r="21" spans="1:15" ht="16" thickBot="1">
      <c r="A21" s="120" t="s">
        <v>217</v>
      </c>
      <c r="B21" s="146" t="s">
        <v>228</v>
      </c>
      <c r="C21" s="142"/>
      <c r="D21" s="121" t="s">
        <v>232</v>
      </c>
      <c r="E21" s="143" t="s">
        <v>162</v>
      </c>
      <c r="F21" s="205" t="s">
        <v>257</v>
      </c>
    </row>
    <row r="22" spans="1:15" ht="16" thickBot="1">
      <c r="A22" s="122" t="s">
        <v>218</v>
      </c>
      <c r="B22" s="123" t="s">
        <v>170</v>
      </c>
      <c r="C22" s="210"/>
      <c r="D22" s="124" t="s">
        <v>37</v>
      </c>
      <c r="E22" s="144" t="s">
        <v>258</v>
      </c>
      <c r="F22" s="206" t="s">
        <v>300</v>
      </c>
      <c r="N22" s="131" t="s">
        <v>239</v>
      </c>
      <c r="O22" s="61"/>
    </row>
    <row r="23" spans="1:15" ht="15">
      <c r="A23" s="122">
        <v>1</v>
      </c>
      <c r="B23" s="220"/>
      <c r="C23" s="217"/>
      <c r="D23" s="235" t="str">
        <f>IF(B23="","",$D22)</f>
        <v/>
      </c>
      <c r="E23" s="174"/>
      <c r="F23" s="208" t="str">
        <f>IF(B23="","",IF(B23="○",F$4,F$4&amp;B23))</f>
        <v/>
      </c>
      <c r="N23" s="131">
        <f>IF(D23="",0,1)</f>
        <v>0</v>
      </c>
      <c r="O23" s="61">
        <f>IF(C23="",0,1)</f>
        <v>0</v>
      </c>
    </row>
    <row r="24" spans="1:15" ht="16" thickBot="1">
      <c r="A24" s="145">
        <v>2</v>
      </c>
      <c r="B24" s="221"/>
      <c r="C24" s="219"/>
      <c r="D24" s="240" t="str">
        <f t="shared" ref="D24" si="2">IF(B24="","",$D23)</f>
        <v/>
      </c>
      <c r="E24" s="175"/>
      <c r="F24" s="209" t="str">
        <f>IF(B24="","",IF(B24="○",F$4,F$4&amp;B24))</f>
        <v/>
      </c>
      <c r="N24" s="132">
        <f t="shared" ref="N24" si="3">IF(D24="",0,1)</f>
        <v>0</v>
      </c>
      <c r="O24" s="58">
        <f>IF(C24="",0,1)</f>
        <v>0</v>
      </c>
    </row>
    <row r="25" spans="1:15" ht="13.75" customHeight="1" thickBot="1">
      <c r="E25" s="237" t="s">
        <v>226</v>
      </c>
      <c r="F25" s="458" t="s">
        <v>356</v>
      </c>
      <c r="G25" s="458"/>
      <c r="H25" s="458"/>
      <c r="I25" s="458"/>
      <c r="J25" s="236"/>
      <c r="N25" s="133">
        <f>SUM(N23:N24)</f>
        <v>0</v>
      </c>
      <c r="O25" s="134"/>
    </row>
    <row r="26" spans="1:15">
      <c r="F26" s="458"/>
      <c r="G26" s="458"/>
      <c r="H26" s="458"/>
      <c r="I26" s="458"/>
      <c r="J26" s="236"/>
    </row>
    <row r="27" spans="1:15">
      <c r="F27" t="s">
        <v>227</v>
      </c>
      <c r="H27" s="57"/>
    </row>
    <row r="28" spans="1:15">
      <c r="F28" t="s">
        <v>355</v>
      </c>
      <c r="H28" s="57"/>
    </row>
    <row r="29" spans="1:15">
      <c r="E29" s="58" t="s">
        <v>223</v>
      </c>
      <c r="F29" s="53"/>
      <c r="I29" s="63"/>
      <c r="J29" s="63"/>
    </row>
    <row r="30" spans="1:15" ht="15" thickBot="1">
      <c r="E30" s="59" t="s">
        <v>228</v>
      </c>
      <c r="F30" s="54" t="s">
        <v>229</v>
      </c>
      <c r="I30" s="57"/>
      <c r="J30" s="63"/>
    </row>
    <row r="31" spans="1:15" ht="15" thickTop="1">
      <c r="E31" s="60" t="s">
        <v>170</v>
      </c>
      <c r="F31" s="55" t="s">
        <v>300</v>
      </c>
      <c r="I31" s="57"/>
      <c r="J31" s="57"/>
    </row>
    <row r="32" spans="1:15">
      <c r="E32" s="61" t="s">
        <v>224</v>
      </c>
      <c r="F32" s="56" t="s">
        <v>301</v>
      </c>
    </row>
    <row r="33" spans="5:6">
      <c r="E33" s="61" t="s">
        <v>230</v>
      </c>
      <c r="F33" s="56" t="s">
        <v>302</v>
      </c>
    </row>
  </sheetData>
  <sheetProtection algorithmName="SHA-512" hashValue="AuM0HIR0RQZfyJ7T7wwIlqIYJ9zSxoIJuBxeLtBphAhXP2t406ePFqcOLg3k2wv9vtpEIqDUlLeB1AzXnJwQ6w==" saltValue="yVJand2plpXl3OoZbYTXyg==" spinCount="100000" sheet="1" objects="1" scenarios="1"/>
  <mergeCells count="6">
    <mergeCell ref="F25:I26"/>
    <mergeCell ref="A2:G2"/>
    <mergeCell ref="H1:I1"/>
    <mergeCell ref="C5:E5"/>
    <mergeCell ref="C20:E20"/>
    <mergeCell ref="F10:I11"/>
  </mergeCells>
  <phoneticPr fontId="1"/>
  <dataValidations count="1">
    <dataValidation type="list" allowBlank="1" showInputMessage="1" showErrorMessage="1" prompt="ﾁｰﾑｺｰﾄﾞ選択" sqref="B8:B9 B23:B24" xr:uid="{957AB756-6EA0-4104-8FE8-27B96028C641}">
      <formula1>RLT2_</formula1>
    </dataValidation>
  </dataValidations>
  <pageMargins left="0.70866141732283472" right="0.31496062992125984" top="0.74803149606299213" bottom="0.74803149606299213" header="0.31496062992125984" footer="0.23622047244094491"/>
  <pageSetup paperSize="9" orientation="portrait" r:id="rId1"/>
  <headerFooter>
    <oddFooter>&amp;C- &amp;P/&amp;N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148"/>
  <sheetViews>
    <sheetView workbookViewId="0"/>
  </sheetViews>
  <sheetFormatPr baseColWidth="10" defaultColWidth="8.83203125" defaultRowHeight="14"/>
  <cols>
    <col min="2" max="2" width="24.83203125" customWidth="1"/>
    <col min="4" max="4" width="24.83203125" customWidth="1"/>
    <col min="6" max="6" width="3.83203125" customWidth="1"/>
    <col min="7" max="7" width="5.33203125" customWidth="1"/>
    <col min="8" max="8" width="7" customWidth="1"/>
    <col min="11" max="11" width="4.33203125" customWidth="1"/>
  </cols>
  <sheetData>
    <row r="1" spans="1:12">
      <c r="A1" s="1"/>
      <c r="B1" s="1"/>
      <c r="C1" s="1"/>
      <c r="D1" s="1"/>
      <c r="E1" s="1"/>
      <c r="F1" s="1"/>
      <c r="G1" s="1"/>
      <c r="H1" s="1"/>
      <c r="I1" s="1"/>
      <c r="J1" s="1"/>
      <c r="K1" s="1"/>
      <c r="L1" s="1"/>
    </row>
    <row r="2" spans="1:12">
      <c r="A2" s="1"/>
      <c r="B2" s="3" t="s">
        <v>342</v>
      </c>
      <c r="C2" s="3"/>
      <c r="D2" s="3" t="s">
        <v>343</v>
      </c>
      <c r="E2" s="3"/>
      <c r="F2" s="1"/>
      <c r="G2" s="1" t="s">
        <v>125</v>
      </c>
      <c r="H2" s="1"/>
      <c r="I2" s="1"/>
      <c r="J2" s="1" t="s">
        <v>172</v>
      </c>
      <c r="K2" s="1"/>
      <c r="L2" s="1"/>
    </row>
    <row r="3" spans="1:12">
      <c r="A3" s="1"/>
      <c r="B3" s="6"/>
      <c r="C3" s="6"/>
      <c r="D3" s="6"/>
      <c r="E3" s="6"/>
      <c r="F3" s="1"/>
      <c r="G3" s="6"/>
      <c r="H3" s="6"/>
      <c r="I3" s="1"/>
      <c r="J3" s="10" t="s">
        <v>0</v>
      </c>
      <c r="K3" s="9" t="s">
        <v>1</v>
      </c>
      <c r="L3" s="2" t="s">
        <v>2</v>
      </c>
    </row>
    <row r="4" spans="1:12">
      <c r="A4" s="1"/>
      <c r="B4" s="11" t="s">
        <v>3</v>
      </c>
      <c r="C4" s="4"/>
      <c r="D4" s="11" t="s">
        <v>3</v>
      </c>
      <c r="E4" s="4"/>
      <c r="F4" s="1"/>
      <c r="G4" s="70" t="s">
        <v>4</v>
      </c>
      <c r="H4" s="7" t="s">
        <v>5</v>
      </c>
      <c r="I4" s="1"/>
      <c r="J4" s="10" t="s">
        <v>173</v>
      </c>
      <c r="K4" s="9" t="s">
        <v>6</v>
      </c>
      <c r="L4" s="2" t="s">
        <v>7</v>
      </c>
    </row>
    <row r="5" spans="1:12">
      <c r="A5" s="1"/>
      <c r="B5" s="11" t="s">
        <v>8</v>
      </c>
      <c r="C5" s="4"/>
      <c r="D5" s="11" t="s">
        <v>8</v>
      </c>
      <c r="E5" s="4"/>
      <c r="F5" s="1"/>
      <c r="G5" s="70" t="s">
        <v>9</v>
      </c>
      <c r="H5" s="7" t="s">
        <v>10</v>
      </c>
      <c r="I5" s="1"/>
      <c r="J5" s="10" t="s">
        <v>174</v>
      </c>
      <c r="K5" s="9" t="s">
        <v>11</v>
      </c>
      <c r="L5" s="2" t="s">
        <v>12</v>
      </c>
    </row>
    <row r="6" spans="1:12">
      <c r="A6" s="1"/>
      <c r="B6" s="11" t="s">
        <v>13</v>
      </c>
      <c r="C6" s="4"/>
      <c r="D6" s="11" t="s">
        <v>13</v>
      </c>
      <c r="E6" s="4"/>
      <c r="F6" s="1"/>
      <c r="G6" s="70" t="s">
        <v>14</v>
      </c>
      <c r="H6" s="7" t="s">
        <v>15</v>
      </c>
      <c r="I6" s="1"/>
      <c r="J6" s="10" t="s">
        <v>16</v>
      </c>
      <c r="K6" s="9" t="s">
        <v>17</v>
      </c>
      <c r="L6" s="1" t="s">
        <v>18</v>
      </c>
    </row>
    <row r="7" spans="1:12">
      <c r="A7" s="1"/>
      <c r="B7" s="11" t="s">
        <v>19</v>
      </c>
      <c r="C7" s="4"/>
      <c r="D7" s="11" t="s">
        <v>19</v>
      </c>
      <c r="E7" s="4"/>
      <c r="F7" s="1"/>
      <c r="G7" s="71" t="s">
        <v>20</v>
      </c>
      <c r="H7" s="8" t="s">
        <v>21</v>
      </c>
      <c r="I7" s="1"/>
      <c r="J7" s="10" t="s">
        <v>175</v>
      </c>
      <c r="K7" s="9" t="s">
        <v>22</v>
      </c>
      <c r="L7" s="1" t="s">
        <v>23</v>
      </c>
    </row>
    <row r="8" spans="1:12">
      <c r="A8" s="1"/>
      <c r="B8" s="11" t="s">
        <v>24</v>
      </c>
      <c r="C8" s="4"/>
      <c r="D8" s="11" t="s">
        <v>27</v>
      </c>
      <c r="E8" s="4"/>
      <c r="F8" s="1"/>
      <c r="G8" s="1"/>
      <c r="H8" s="1"/>
      <c r="I8" s="1"/>
      <c r="J8" s="10" t="s">
        <v>176</v>
      </c>
      <c r="K8" s="9" t="s">
        <v>25</v>
      </c>
      <c r="L8" s="1" t="s">
        <v>26</v>
      </c>
    </row>
    <row r="9" spans="1:12">
      <c r="A9" s="1"/>
      <c r="B9" s="11" t="s">
        <v>30</v>
      </c>
      <c r="C9" s="4"/>
      <c r="D9" s="11" t="s">
        <v>313</v>
      </c>
      <c r="E9" s="4"/>
      <c r="F9" s="1"/>
      <c r="G9" s="1"/>
      <c r="H9" s="1"/>
      <c r="I9" s="1"/>
      <c r="J9" s="10" t="s">
        <v>177</v>
      </c>
      <c r="K9" s="9" t="s">
        <v>28</v>
      </c>
      <c r="L9" s="1" t="s">
        <v>29</v>
      </c>
    </row>
    <row r="10" spans="1:12">
      <c r="A10" s="1"/>
      <c r="B10" s="11" t="s">
        <v>303</v>
      </c>
      <c r="C10" s="4"/>
      <c r="D10" s="11" t="s">
        <v>255</v>
      </c>
      <c r="E10" s="4"/>
      <c r="F10" s="1"/>
      <c r="G10" s="1" t="s">
        <v>171</v>
      </c>
      <c r="H10" s="1"/>
      <c r="I10" s="1"/>
      <c r="J10" s="10" t="s">
        <v>178</v>
      </c>
      <c r="K10" s="9" t="s">
        <v>31</v>
      </c>
      <c r="L10" s="1" t="s">
        <v>32</v>
      </c>
    </row>
    <row r="11" spans="1:12">
      <c r="A11" s="1"/>
      <c r="B11" s="11" t="s">
        <v>255</v>
      </c>
      <c r="C11" s="4"/>
      <c r="D11" s="11" t="s">
        <v>304</v>
      </c>
      <c r="E11" s="4"/>
      <c r="F11" s="1"/>
      <c r="G11" s="6"/>
      <c r="H11" s="6"/>
      <c r="I11" s="1"/>
      <c r="J11" s="10" t="s">
        <v>179</v>
      </c>
      <c r="K11" s="9" t="s">
        <v>33</v>
      </c>
      <c r="L11" s="1" t="s">
        <v>34</v>
      </c>
    </row>
    <row r="12" spans="1:12">
      <c r="A12" s="1"/>
      <c r="B12" s="11" t="s">
        <v>304</v>
      </c>
      <c r="C12" s="4"/>
      <c r="D12" s="11" t="s">
        <v>305</v>
      </c>
      <c r="E12" s="4"/>
      <c r="F12" s="1"/>
      <c r="G12" s="70" t="s">
        <v>4</v>
      </c>
      <c r="H12" s="7" t="s">
        <v>5</v>
      </c>
      <c r="I12" s="1"/>
      <c r="J12" s="10" t="s">
        <v>180</v>
      </c>
      <c r="K12" s="9" t="s">
        <v>35</v>
      </c>
      <c r="L12" s="1" t="s">
        <v>36</v>
      </c>
    </row>
    <row r="13" spans="1:12">
      <c r="A13" s="1"/>
      <c r="B13" s="11" t="s">
        <v>305</v>
      </c>
      <c r="C13" s="4"/>
      <c r="D13" s="12" t="s">
        <v>314</v>
      </c>
      <c r="E13" s="4"/>
      <c r="F13" s="1"/>
      <c r="G13" s="70" t="s">
        <v>9</v>
      </c>
      <c r="H13" s="7" t="s">
        <v>10</v>
      </c>
      <c r="I13" s="1"/>
      <c r="J13" s="10" t="s">
        <v>181</v>
      </c>
      <c r="K13" s="9" t="s">
        <v>38</v>
      </c>
      <c r="L13" s="1" t="s">
        <v>39</v>
      </c>
    </row>
    <row r="14" spans="1:12">
      <c r="A14" s="1"/>
      <c r="B14" s="11" t="s">
        <v>306</v>
      </c>
      <c r="C14" s="4"/>
      <c r="D14" s="12" t="s">
        <v>315</v>
      </c>
      <c r="E14" s="4"/>
      <c r="F14" s="1"/>
      <c r="G14" s="70" t="s">
        <v>14</v>
      </c>
      <c r="H14" s="7" t="s">
        <v>15</v>
      </c>
      <c r="I14" s="1"/>
      <c r="J14" s="10" t="s">
        <v>182</v>
      </c>
      <c r="K14" s="9" t="s">
        <v>40</v>
      </c>
      <c r="L14" s="1" t="s">
        <v>41</v>
      </c>
    </row>
    <row r="15" spans="1:12">
      <c r="A15" s="1"/>
      <c r="B15" s="11" t="s">
        <v>307</v>
      </c>
      <c r="C15" s="4"/>
      <c r="D15" s="12" t="s">
        <v>316</v>
      </c>
      <c r="E15" s="4"/>
      <c r="F15" s="1"/>
      <c r="G15" s="71" t="s">
        <v>20</v>
      </c>
      <c r="H15" s="8" t="s">
        <v>21</v>
      </c>
      <c r="I15" s="1"/>
      <c r="J15" s="10" t="s">
        <v>183</v>
      </c>
      <c r="K15" s="9" t="s">
        <v>42</v>
      </c>
      <c r="L15" s="1" t="s">
        <v>43</v>
      </c>
    </row>
    <row r="16" spans="1:12">
      <c r="A16" s="1"/>
      <c r="B16" s="12" t="s">
        <v>308</v>
      </c>
      <c r="C16" s="4"/>
      <c r="D16" s="12" t="s">
        <v>317</v>
      </c>
      <c r="E16" s="4"/>
      <c r="F16" s="1"/>
      <c r="G16" s="1"/>
      <c r="H16" s="1"/>
      <c r="I16" s="1"/>
      <c r="J16" s="10" t="s">
        <v>184</v>
      </c>
      <c r="K16" s="9" t="s">
        <v>44</v>
      </c>
      <c r="L16" s="1" t="s">
        <v>45</v>
      </c>
    </row>
    <row r="17" spans="2:12">
      <c r="B17" s="12" t="s">
        <v>309</v>
      </c>
      <c r="C17" s="4"/>
      <c r="D17" s="12"/>
      <c r="E17" s="4"/>
      <c r="F17" s="1"/>
      <c r="G17" s="1" t="s">
        <v>46</v>
      </c>
      <c r="H17" s="1"/>
      <c r="I17" s="1"/>
      <c r="J17" s="10" t="s">
        <v>185</v>
      </c>
      <c r="K17" s="9" t="s">
        <v>47</v>
      </c>
      <c r="L17" s="1" t="s">
        <v>48</v>
      </c>
    </row>
    <row r="18" spans="2:12">
      <c r="B18" s="12" t="s">
        <v>310</v>
      </c>
      <c r="C18" s="4"/>
      <c r="D18" s="12"/>
      <c r="E18" s="4"/>
      <c r="F18" s="1"/>
      <c r="G18" s="3"/>
      <c r="H18" s="1"/>
      <c r="I18" s="1"/>
      <c r="J18" s="10" t="s">
        <v>186</v>
      </c>
      <c r="K18" s="9" t="s">
        <v>49</v>
      </c>
      <c r="L18" s="1" t="s">
        <v>50</v>
      </c>
    </row>
    <row r="19" spans="2:12">
      <c r="B19" s="12" t="s">
        <v>311</v>
      </c>
      <c r="C19" s="5"/>
      <c r="D19" s="12"/>
      <c r="E19" s="5"/>
      <c r="F19" s="1"/>
      <c r="G19" s="69" t="s">
        <v>51</v>
      </c>
      <c r="H19" s="1"/>
      <c r="I19" s="1"/>
      <c r="J19" s="10" t="s">
        <v>190</v>
      </c>
      <c r="K19" s="9" t="s">
        <v>281</v>
      </c>
      <c r="L19" s="2" t="s">
        <v>282</v>
      </c>
    </row>
    <row r="20" spans="2:12">
      <c r="B20" s="12" t="s">
        <v>312</v>
      </c>
      <c r="C20" s="5"/>
      <c r="D20" s="12"/>
      <c r="E20" s="5"/>
      <c r="F20" s="1"/>
      <c r="G20" s="1"/>
      <c r="H20" s="1"/>
      <c r="I20" s="1"/>
      <c r="J20" s="10" t="s">
        <v>187</v>
      </c>
      <c r="K20" s="9" t="s">
        <v>283</v>
      </c>
      <c r="L20" s="2" t="s">
        <v>284</v>
      </c>
    </row>
    <row r="21" spans="2:12">
      <c r="B21" s="12"/>
      <c r="C21" s="5"/>
      <c r="D21" s="1"/>
      <c r="E21" s="5"/>
      <c r="F21" s="1"/>
      <c r="G21" s="1" t="s">
        <v>231</v>
      </c>
      <c r="H21" s="1"/>
      <c r="I21" s="1"/>
      <c r="J21" s="10" t="s">
        <v>188</v>
      </c>
      <c r="K21" s="9" t="s">
        <v>285</v>
      </c>
      <c r="L21" s="2" t="s">
        <v>286</v>
      </c>
    </row>
    <row r="22" spans="2:12">
      <c r="B22" s="12"/>
      <c r="C22" s="5"/>
      <c r="D22" s="1"/>
      <c r="E22" s="5"/>
      <c r="F22" s="1"/>
      <c r="G22" s="3"/>
      <c r="H22" s="1"/>
      <c r="I22" s="1"/>
      <c r="J22" s="10" t="s">
        <v>189</v>
      </c>
      <c r="K22" s="9" t="s">
        <v>287</v>
      </c>
      <c r="L22" s="2" t="s">
        <v>288</v>
      </c>
    </row>
    <row r="23" spans="2:12">
      <c r="B23" s="3" t="s">
        <v>340</v>
      </c>
      <c r="C23" s="3"/>
      <c r="D23" s="3" t="s">
        <v>341</v>
      </c>
      <c r="E23" s="5"/>
      <c r="F23" s="1"/>
      <c r="G23" s="69" t="s">
        <v>51</v>
      </c>
      <c r="H23" s="1"/>
      <c r="I23" s="1"/>
      <c r="J23" s="10" t="s">
        <v>191</v>
      </c>
      <c r="K23" s="9" t="s">
        <v>52</v>
      </c>
      <c r="L23" s="1" t="s">
        <v>53</v>
      </c>
    </row>
    <row r="24" spans="2:12">
      <c r="B24" s="6"/>
      <c r="C24" s="6"/>
      <c r="D24" s="6"/>
      <c r="E24" s="5"/>
      <c r="F24" s="1"/>
      <c r="G24" s="69" t="s">
        <v>54</v>
      </c>
      <c r="H24" s="1"/>
      <c r="I24" s="1"/>
      <c r="J24" s="10" t="s">
        <v>192</v>
      </c>
      <c r="K24" s="9" t="s">
        <v>55</v>
      </c>
      <c r="L24" s="1" t="s">
        <v>56</v>
      </c>
    </row>
    <row r="25" spans="2:12">
      <c r="B25" s="12" t="s">
        <v>3</v>
      </c>
      <c r="C25" s="5"/>
      <c r="D25" s="12" t="s">
        <v>3</v>
      </c>
      <c r="E25" s="5"/>
      <c r="F25" s="1"/>
      <c r="G25" s="69" t="s">
        <v>57</v>
      </c>
      <c r="H25" s="1"/>
      <c r="I25" s="1"/>
      <c r="J25" s="10" t="s">
        <v>194</v>
      </c>
      <c r="K25" s="9" t="s">
        <v>273</v>
      </c>
      <c r="L25" s="2" t="s">
        <v>276</v>
      </c>
    </row>
    <row r="26" spans="2:12">
      <c r="B26" s="12" t="s">
        <v>8</v>
      </c>
      <c r="C26" s="5"/>
      <c r="D26" s="12" t="s">
        <v>8</v>
      </c>
      <c r="E26" s="5"/>
      <c r="F26" s="1"/>
      <c r="G26" s="69" t="s">
        <v>58</v>
      </c>
      <c r="H26" s="1"/>
      <c r="I26" s="1"/>
      <c r="J26" s="10" t="s">
        <v>193</v>
      </c>
      <c r="K26" s="9" t="s">
        <v>274</v>
      </c>
      <c r="L26" s="2" t="s">
        <v>275</v>
      </c>
    </row>
    <row r="27" spans="2:12">
      <c r="B27" s="12" t="s">
        <v>13</v>
      </c>
      <c r="C27" s="5"/>
      <c r="D27" s="12" t="s">
        <v>19</v>
      </c>
      <c r="E27" s="5"/>
      <c r="F27" s="1"/>
      <c r="G27" s="69" t="s">
        <v>59</v>
      </c>
      <c r="H27" s="1"/>
      <c r="I27" s="1"/>
      <c r="J27" s="10" t="s">
        <v>195</v>
      </c>
      <c r="K27" s="9" t="s">
        <v>60</v>
      </c>
      <c r="L27" s="1" t="s">
        <v>61</v>
      </c>
    </row>
    <row r="28" spans="2:12">
      <c r="B28" s="12" t="s">
        <v>19</v>
      </c>
      <c r="C28" s="5"/>
      <c r="D28" s="12" t="s">
        <v>24</v>
      </c>
      <c r="E28" s="5"/>
      <c r="F28" s="1"/>
      <c r="G28" s="69" t="s">
        <v>62</v>
      </c>
      <c r="H28" s="1"/>
      <c r="I28" s="1"/>
      <c r="J28" s="10" t="s">
        <v>196</v>
      </c>
      <c r="K28" s="9" t="s">
        <v>63</v>
      </c>
      <c r="L28" s="1" t="s">
        <v>64</v>
      </c>
    </row>
    <row r="29" spans="2:12">
      <c r="B29" s="12" t="s">
        <v>24</v>
      </c>
      <c r="C29" s="5"/>
      <c r="D29" s="12" t="s">
        <v>324</v>
      </c>
      <c r="E29" s="5"/>
      <c r="F29" s="1"/>
      <c r="G29" s="69" t="s">
        <v>65</v>
      </c>
      <c r="H29" s="1"/>
      <c r="I29" s="1"/>
      <c r="J29" s="10" t="s">
        <v>197</v>
      </c>
      <c r="K29" s="9" t="s">
        <v>66</v>
      </c>
      <c r="L29" s="1" t="s">
        <v>67</v>
      </c>
    </row>
    <row r="30" spans="2:12">
      <c r="B30" s="12" t="s">
        <v>27</v>
      </c>
      <c r="C30" s="5"/>
      <c r="D30" s="12" t="s">
        <v>255</v>
      </c>
      <c r="E30" s="5"/>
      <c r="F30" s="1"/>
      <c r="G30" s="69" t="s">
        <v>68</v>
      </c>
      <c r="H30" s="1"/>
      <c r="I30" s="1"/>
      <c r="J30" s="10" t="s">
        <v>198</v>
      </c>
      <c r="K30" s="9" t="s">
        <v>69</v>
      </c>
      <c r="L30" s="1" t="s">
        <v>70</v>
      </c>
    </row>
    <row r="31" spans="2:12">
      <c r="B31" s="12" t="s">
        <v>318</v>
      </c>
      <c r="C31" s="5"/>
      <c r="D31" s="12" t="s">
        <v>304</v>
      </c>
      <c r="E31" s="5"/>
      <c r="F31" s="1"/>
      <c r="G31" s="69" t="s">
        <v>71</v>
      </c>
      <c r="H31" s="1"/>
      <c r="I31" s="1"/>
      <c r="J31" s="10" t="s">
        <v>199</v>
      </c>
      <c r="K31" s="9" t="s">
        <v>72</v>
      </c>
      <c r="L31" s="1" t="s">
        <v>73</v>
      </c>
    </row>
    <row r="32" spans="2:12">
      <c r="B32" s="12" t="s">
        <v>255</v>
      </c>
      <c r="C32" s="5"/>
      <c r="D32" s="12" t="s">
        <v>305</v>
      </c>
      <c r="E32" s="1"/>
      <c r="F32" s="1"/>
      <c r="G32" s="69" t="s">
        <v>74</v>
      </c>
      <c r="H32" s="1"/>
      <c r="I32" s="1"/>
      <c r="J32" s="10" t="s">
        <v>75</v>
      </c>
      <c r="K32" s="9" t="s">
        <v>76</v>
      </c>
      <c r="L32" s="1" t="s">
        <v>77</v>
      </c>
    </row>
    <row r="33" spans="2:13">
      <c r="B33" s="12" t="s">
        <v>304</v>
      </c>
      <c r="C33" s="1"/>
      <c r="D33" s="12" t="s">
        <v>321</v>
      </c>
      <c r="F33" s="1"/>
      <c r="G33" s="69" t="s">
        <v>78</v>
      </c>
      <c r="H33" s="1"/>
      <c r="I33" s="1"/>
      <c r="J33" s="10" t="s">
        <v>200</v>
      </c>
      <c r="K33" s="9" t="s">
        <v>79</v>
      </c>
      <c r="L33" s="1" t="s">
        <v>80</v>
      </c>
    </row>
    <row r="34" spans="2:13">
      <c r="B34" s="12" t="s">
        <v>305</v>
      </c>
      <c r="D34" s="12" t="s">
        <v>315</v>
      </c>
      <c r="F34" s="1"/>
      <c r="G34" s="1"/>
      <c r="H34" s="1"/>
      <c r="I34" s="1"/>
      <c r="J34" s="10" t="s">
        <v>201</v>
      </c>
      <c r="K34" s="9" t="s">
        <v>81</v>
      </c>
      <c r="L34" s="1" t="s">
        <v>82</v>
      </c>
    </row>
    <row r="35" spans="2:13">
      <c r="B35" s="12" t="s">
        <v>319</v>
      </c>
      <c r="D35" s="12"/>
      <c r="F35" s="1"/>
      <c r="G35" s="1" t="s">
        <v>349</v>
      </c>
      <c r="H35" s="1"/>
      <c r="I35" s="1"/>
      <c r="J35" s="10" t="s">
        <v>202</v>
      </c>
      <c r="K35" s="9" t="s">
        <v>83</v>
      </c>
      <c r="L35" s="1" t="s">
        <v>84</v>
      </c>
    </row>
    <row r="36" spans="2:13">
      <c r="B36" s="12" t="s">
        <v>320</v>
      </c>
      <c r="F36" s="1"/>
      <c r="G36" s="3"/>
      <c r="H36" s="1"/>
      <c r="I36" s="1"/>
      <c r="J36" s="10" t="s">
        <v>203</v>
      </c>
      <c r="K36" s="9" t="s">
        <v>85</v>
      </c>
      <c r="L36" s="1" t="s">
        <v>86</v>
      </c>
      <c r="M36" t="s">
        <v>349</v>
      </c>
    </row>
    <row r="37" spans="2:13">
      <c r="F37" s="1"/>
      <c r="G37" s="69" t="s">
        <v>51</v>
      </c>
      <c r="H37" s="1"/>
      <c r="I37" s="1"/>
      <c r="J37" s="10" t="s">
        <v>204</v>
      </c>
      <c r="K37" s="9" t="s">
        <v>87</v>
      </c>
      <c r="L37" s="1" t="s">
        <v>88</v>
      </c>
    </row>
    <row r="38" spans="2:13">
      <c r="B38" s="3" t="s">
        <v>338</v>
      </c>
      <c r="C38" s="3"/>
      <c r="D38" s="3" t="s">
        <v>339</v>
      </c>
      <c r="F38" s="1"/>
      <c r="G38" s="69" t="s">
        <v>54</v>
      </c>
      <c r="H38" s="1"/>
      <c r="I38" s="1"/>
      <c r="J38" s="10" t="s">
        <v>206</v>
      </c>
      <c r="K38" s="9" t="s">
        <v>280</v>
      </c>
      <c r="L38" s="2" t="s">
        <v>279</v>
      </c>
      <c r="M38" t="s">
        <v>51</v>
      </c>
    </row>
    <row r="39" spans="2:13">
      <c r="B39" s="6"/>
      <c r="C39" s="6"/>
      <c r="D39" s="6"/>
      <c r="F39" s="1"/>
      <c r="G39" s="69" t="s">
        <v>57</v>
      </c>
      <c r="H39" s="1"/>
      <c r="I39" s="1"/>
      <c r="J39" s="10" t="s">
        <v>205</v>
      </c>
      <c r="K39" s="9" t="s">
        <v>277</v>
      </c>
      <c r="L39" s="2" t="s">
        <v>278</v>
      </c>
      <c r="M39" t="s">
        <v>54</v>
      </c>
    </row>
    <row r="40" spans="2:13">
      <c r="B40" s="11" t="s">
        <v>3</v>
      </c>
      <c r="C40" s="4"/>
      <c r="D40" s="11" t="s">
        <v>3</v>
      </c>
      <c r="F40" s="1"/>
      <c r="G40" s="1"/>
      <c r="H40" s="1"/>
      <c r="I40" s="1"/>
      <c r="J40" s="10" t="s">
        <v>207</v>
      </c>
      <c r="K40" s="9" t="s">
        <v>89</v>
      </c>
      <c r="L40" s="1" t="s">
        <v>90</v>
      </c>
      <c r="M40" t="s">
        <v>57</v>
      </c>
    </row>
    <row r="41" spans="2:13">
      <c r="B41" s="11" t="s">
        <v>13</v>
      </c>
      <c r="C41" s="4"/>
      <c r="D41" s="11" t="s">
        <v>13</v>
      </c>
      <c r="F41" s="1"/>
      <c r="G41" s="1" t="s">
        <v>378</v>
      </c>
      <c r="H41" s="1"/>
      <c r="I41" s="1"/>
      <c r="J41" s="10" t="s">
        <v>208</v>
      </c>
      <c r="K41" s="9" t="s">
        <v>91</v>
      </c>
      <c r="L41" s="1" t="s">
        <v>92</v>
      </c>
    </row>
    <row r="42" spans="2:13">
      <c r="B42" s="11" t="s">
        <v>24</v>
      </c>
      <c r="C42" s="4"/>
      <c r="D42" s="11" t="s">
        <v>27</v>
      </c>
      <c r="F42" s="1"/>
      <c r="G42" s="6"/>
      <c r="H42" s="6"/>
      <c r="I42" s="1"/>
      <c r="J42" s="10" t="s">
        <v>209</v>
      </c>
      <c r="K42" s="9" t="s">
        <v>93</v>
      </c>
      <c r="L42" s="1" t="s">
        <v>94</v>
      </c>
    </row>
    <row r="43" spans="2:13">
      <c r="B43" s="11" t="s">
        <v>30</v>
      </c>
      <c r="C43" s="4"/>
      <c r="D43" s="11" t="s">
        <v>255</v>
      </c>
      <c r="F43" s="1"/>
      <c r="G43" s="70" t="s">
        <v>383</v>
      </c>
      <c r="H43" s="7"/>
      <c r="I43" s="1"/>
      <c r="J43" s="10" t="s">
        <v>210</v>
      </c>
      <c r="K43" s="9" t="s">
        <v>95</v>
      </c>
      <c r="L43" s="1" t="s">
        <v>96</v>
      </c>
    </row>
    <row r="44" spans="2:13">
      <c r="B44" s="11" t="s">
        <v>255</v>
      </c>
      <c r="C44" s="4"/>
      <c r="D44" s="11" t="s">
        <v>304</v>
      </c>
      <c r="F44" s="1"/>
      <c r="G44" s="70" t="s">
        <v>379</v>
      </c>
      <c r="H44" s="7"/>
      <c r="I44" s="1"/>
      <c r="J44" s="10" t="s">
        <v>211</v>
      </c>
      <c r="K44" s="9" t="s">
        <v>97</v>
      </c>
      <c r="L44" s="1" t="s">
        <v>98</v>
      </c>
    </row>
    <row r="45" spans="2:13">
      <c r="B45" s="11" t="s">
        <v>304</v>
      </c>
      <c r="C45" s="4"/>
      <c r="D45" s="11" t="s">
        <v>305</v>
      </c>
      <c r="F45" s="1"/>
      <c r="G45" s="71" t="s">
        <v>384</v>
      </c>
      <c r="H45" s="8"/>
      <c r="I45" s="1"/>
      <c r="J45" s="10" t="s">
        <v>212</v>
      </c>
      <c r="K45" s="9" t="s">
        <v>99</v>
      </c>
      <c r="L45" s="1" t="s">
        <v>100</v>
      </c>
    </row>
    <row r="46" spans="2:13">
      <c r="B46" s="11" t="s">
        <v>305</v>
      </c>
      <c r="C46" s="4"/>
      <c r="D46" s="11" t="s">
        <v>314</v>
      </c>
      <c r="F46" s="1"/>
      <c r="G46" s="1"/>
      <c r="H46" s="1"/>
      <c r="I46" s="1"/>
      <c r="J46" s="10" t="s">
        <v>213</v>
      </c>
      <c r="K46" s="9" t="s">
        <v>101</v>
      </c>
      <c r="L46" s="1" t="s">
        <v>102</v>
      </c>
    </row>
    <row r="47" spans="2:13">
      <c r="B47" s="11" t="s">
        <v>322</v>
      </c>
      <c r="C47" s="4"/>
      <c r="D47" s="11" t="s">
        <v>315</v>
      </c>
      <c r="F47" s="1"/>
      <c r="G47" s="1"/>
      <c r="H47" s="1"/>
      <c r="I47" s="1"/>
      <c r="J47" s="10" t="s">
        <v>214</v>
      </c>
      <c r="K47" s="9" t="s">
        <v>103</v>
      </c>
      <c r="L47" s="1" t="s">
        <v>104</v>
      </c>
    </row>
    <row r="48" spans="2:13">
      <c r="B48" s="11" t="s">
        <v>306</v>
      </c>
      <c r="C48" s="4"/>
      <c r="D48" s="11" t="s">
        <v>316</v>
      </c>
      <c r="F48" s="1"/>
      <c r="G48" s="1"/>
      <c r="H48" s="1"/>
      <c r="I48" s="1"/>
      <c r="J48" s="10" t="s">
        <v>105</v>
      </c>
      <c r="K48" s="9" t="s">
        <v>106</v>
      </c>
      <c r="L48" s="1" t="s">
        <v>107</v>
      </c>
    </row>
    <row r="49" spans="2:12">
      <c r="B49" s="11" t="s">
        <v>307</v>
      </c>
      <c r="C49" s="4"/>
      <c r="D49" s="12" t="s">
        <v>317</v>
      </c>
      <c r="F49" s="1"/>
      <c r="G49" s="1"/>
      <c r="H49" s="1"/>
      <c r="I49" s="1"/>
      <c r="J49" s="10" t="s">
        <v>215</v>
      </c>
      <c r="K49" s="9" t="s">
        <v>108</v>
      </c>
      <c r="L49" s="1" t="s">
        <v>109</v>
      </c>
    </row>
    <row r="50" spans="2:12">
      <c r="B50" s="11" t="s">
        <v>308</v>
      </c>
      <c r="C50" s="4"/>
      <c r="D50" s="12"/>
      <c r="F50" s="1"/>
      <c r="G50" s="1"/>
      <c r="H50" s="1"/>
      <c r="I50" s="1"/>
      <c r="J50" s="1"/>
      <c r="K50" s="1"/>
      <c r="L50" s="1"/>
    </row>
    <row r="51" spans="2:12">
      <c r="B51" s="11" t="s">
        <v>309</v>
      </c>
      <c r="C51" s="4"/>
      <c r="D51" s="12"/>
      <c r="F51" s="1"/>
      <c r="G51" s="1"/>
      <c r="H51" s="1"/>
      <c r="I51" s="1"/>
      <c r="J51" s="1"/>
      <c r="K51" s="1"/>
      <c r="L51" s="1"/>
    </row>
    <row r="52" spans="2:12">
      <c r="B52" s="12" t="s">
        <v>310</v>
      </c>
      <c r="C52" s="4"/>
      <c r="D52" s="12"/>
      <c r="F52" s="1"/>
      <c r="G52" s="1"/>
      <c r="H52" s="1"/>
      <c r="I52" s="1"/>
      <c r="J52" s="1"/>
      <c r="K52" s="1"/>
      <c r="L52" s="1"/>
    </row>
    <row r="53" spans="2:12">
      <c r="B53" s="12" t="s">
        <v>311</v>
      </c>
      <c r="C53" s="4"/>
      <c r="D53" s="12"/>
      <c r="F53" s="1"/>
      <c r="G53" s="1"/>
      <c r="H53" s="1"/>
      <c r="I53" s="1"/>
      <c r="J53" s="1"/>
      <c r="K53" s="1"/>
      <c r="L53" s="1"/>
    </row>
    <row r="54" spans="2:12">
      <c r="B54" s="12" t="s">
        <v>312</v>
      </c>
      <c r="C54" s="4"/>
      <c r="D54" s="12"/>
      <c r="F54" s="1"/>
      <c r="G54" s="1"/>
      <c r="H54" s="1"/>
      <c r="I54" s="1"/>
      <c r="J54" s="1"/>
      <c r="K54" s="1"/>
      <c r="L54" s="1"/>
    </row>
    <row r="55" spans="2:12">
      <c r="B55" s="12"/>
      <c r="C55" s="5"/>
      <c r="D55" s="12"/>
      <c r="F55" s="1"/>
      <c r="G55" s="1"/>
      <c r="H55" s="1"/>
      <c r="I55" s="1"/>
      <c r="J55" s="1"/>
      <c r="K55" s="1"/>
      <c r="L55" s="1"/>
    </row>
    <row r="56" spans="2:12">
      <c r="B56" s="12"/>
      <c r="C56" s="5"/>
      <c r="D56" s="12"/>
      <c r="F56" s="1"/>
      <c r="G56" s="1"/>
      <c r="H56" s="1"/>
      <c r="I56" s="1"/>
      <c r="J56" s="1"/>
      <c r="K56" s="1"/>
      <c r="L56" s="1"/>
    </row>
    <row r="57" spans="2:12">
      <c r="B57" s="12"/>
      <c r="C57" s="5"/>
      <c r="D57" s="1"/>
      <c r="F57" s="1"/>
      <c r="G57" s="1"/>
      <c r="H57" s="1"/>
      <c r="I57" s="1"/>
      <c r="J57" s="1"/>
      <c r="K57" s="1"/>
      <c r="L57" s="1"/>
    </row>
    <row r="58" spans="2:12">
      <c r="B58" s="12"/>
      <c r="C58" s="5"/>
      <c r="D58" s="1"/>
      <c r="F58" s="1"/>
      <c r="G58" s="1"/>
      <c r="H58" s="1"/>
      <c r="I58" s="1"/>
      <c r="J58" s="1"/>
      <c r="K58" s="1"/>
      <c r="L58" s="1"/>
    </row>
    <row r="59" spans="2:12">
      <c r="B59" s="3" t="s">
        <v>336</v>
      </c>
      <c r="C59" s="3"/>
      <c r="D59" s="3" t="s">
        <v>337</v>
      </c>
      <c r="F59" s="1"/>
      <c r="G59" s="1"/>
      <c r="H59" s="1"/>
      <c r="I59" s="1"/>
      <c r="J59" s="1"/>
      <c r="K59" s="1"/>
      <c r="L59" s="1"/>
    </row>
    <row r="60" spans="2:12">
      <c r="F60" s="1"/>
      <c r="G60" s="1"/>
      <c r="H60" s="1"/>
      <c r="I60" s="1"/>
      <c r="J60" s="1"/>
      <c r="K60" s="1"/>
      <c r="L60" s="1"/>
    </row>
    <row r="61" spans="2:12">
      <c r="B61" s="12" t="s">
        <v>3</v>
      </c>
      <c r="C61" s="5"/>
      <c r="D61" s="12" t="s">
        <v>3</v>
      </c>
      <c r="F61" s="1"/>
      <c r="G61" s="1"/>
      <c r="H61" s="1"/>
      <c r="I61" s="1"/>
      <c r="J61" s="1"/>
      <c r="K61" s="1"/>
      <c r="L61" s="1"/>
    </row>
    <row r="62" spans="2:12">
      <c r="B62" s="12" t="s">
        <v>13</v>
      </c>
      <c r="C62" s="5"/>
      <c r="D62" s="12" t="s">
        <v>19</v>
      </c>
      <c r="F62" s="1"/>
      <c r="G62" s="1"/>
      <c r="H62" s="1"/>
      <c r="I62" s="1"/>
      <c r="J62" s="1"/>
      <c r="K62" s="1"/>
      <c r="L62" s="1"/>
    </row>
    <row r="63" spans="2:12">
      <c r="B63" s="12" t="s">
        <v>19</v>
      </c>
      <c r="C63" s="5"/>
      <c r="D63" s="12" t="s">
        <v>24</v>
      </c>
      <c r="F63" s="1"/>
      <c r="I63" s="1"/>
      <c r="J63" s="1"/>
      <c r="K63" s="1"/>
      <c r="L63" s="1"/>
    </row>
    <row r="64" spans="2:12">
      <c r="B64" s="12" t="s">
        <v>27</v>
      </c>
      <c r="C64" s="5"/>
      <c r="D64" s="12" t="s">
        <v>255</v>
      </c>
    </row>
    <row r="65" spans="2:6">
      <c r="B65" s="12" t="s">
        <v>255</v>
      </c>
      <c r="C65" s="5"/>
      <c r="D65" s="12" t="s">
        <v>304</v>
      </c>
      <c r="F65" s="1"/>
    </row>
    <row r="66" spans="2:6">
      <c r="B66" s="12" t="s">
        <v>304</v>
      </c>
      <c r="C66" s="5"/>
      <c r="D66" s="12" t="s">
        <v>305</v>
      </c>
      <c r="F66" s="1"/>
    </row>
    <row r="67" spans="2:6">
      <c r="B67" s="12" t="s">
        <v>305</v>
      </c>
      <c r="C67" s="5"/>
      <c r="D67" s="12" t="s">
        <v>321</v>
      </c>
      <c r="F67" s="1"/>
    </row>
    <row r="68" spans="2:6">
      <c r="B68" s="12" t="s">
        <v>319</v>
      </c>
      <c r="C68" s="5"/>
      <c r="D68" s="12" t="s">
        <v>315</v>
      </c>
      <c r="F68" s="1"/>
    </row>
    <row r="69" spans="2:6">
      <c r="B69" s="12" t="s">
        <v>320</v>
      </c>
      <c r="C69" s="1"/>
      <c r="D69" s="12" t="s">
        <v>323</v>
      </c>
      <c r="F69" s="1"/>
    </row>
    <row r="70" spans="2:6">
      <c r="B70" s="12" t="s">
        <v>323</v>
      </c>
      <c r="D70" s="12"/>
      <c r="F70" s="1"/>
    </row>
    <row r="71" spans="2:6">
      <c r="B71" s="12"/>
      <c r="D71" s="12"/>
      <c r="F71" s="1"/>
    </row>
    <row r="72" spans="2:6">
      <c r="F72" s="1"/>
    </row>
    <row r="73" spans="2:6">
      <c r="B73" s="3" t="s">
        <v>334</v>
      </c>
      <c r="C73" s="3"/>
      <c r="D73" s="3" t="s">
        <v>335</v>
      </c>
      <c r="E73" s="3"/>
      <c r="F73" s="1"/>
    </row>
    <row r="74" spans="2:6">
      <c r="B74" s="6"/>
      <c r="C74" s="6"/>
      <c r="D74" s="6"/>
      <c r="E74" s="6"/>
      <c r="F74" s="1"/>
    </row>
    <row r="75" spans="2:6">
      <c r="B75" s="11" t="s">
        <v>3</v>
      </c>
      <c r="C75" s="4"/>
      <c r="D75" s="11" t="s">
        <v>3</v>
      </c>
      <c r="E75" s="4"/>
      <c r="F75" s="1"/>
    </row>
    <row r="76" spans="2:6">
      <c r="B76" s="11" t="s">
        <v>8</v>
      </c>
      <c r="C76" s="4"/>
      <c r="D76" s="11" t="s">
        <v>8</v>
      </c>
      <c r="E76" s="4"/>
      <c r="F76" s="1"/>
    </row>
    <row r="77" spans="2:6">
      <c r="B77" s="11" t="s">
        <v>13</v>
      </c>
      <c r="C77" s="4"/>
      <c r="D77" s="11" t="s">
        <v>13</v>
      </c>
      <c r="E77" s="4"/>
      <c r="F77" s="1"/>
    </row>
    <row r="78" spans="2:6">
      <c r="B78" s="11" t="s">
        <v>19</v>
      </c>
      <c r="C78" s="4"/>
      <c r="D78" s="11" t="s">
        <v>19</v>
      </c>
      <c r="E78" s="4"/>
      <c r="F78" s="1"/>
    </row>
    <row r="79" spans="2:6">
      <c r="B79" s="11" t="s">
        <v>24</v>
      </c>
      <c r="C79" s="4"/>
      <c r="D79" s="11" t="s">
        <v>27</v>
      </c>
      <c r="E79" s="4"/>
      <c r="F79" s="1"/>
    </row>
    <row r="80" spans="2:6">
      <c r="B80" s="11" t="s">
        <v>30</v>
      </c>
      <c r="C80" s="4"/>
      <c r="D80" s="11" t="s">
        <v>313</v>
      </c>
      <c r="E80" s="4"/>
      <c r="F80" s="1"/>
    </row>
    <row r="81" spans="2:7">
      <c r="B81" s="11" t="s">
        <v>303</v>
      </c>
      <c r="C81" s="4"/>
      <c r="D81" s="11" t="s">
        <v>255</v>
      </c>
      <c r="E81" s="4"/>
      <c r="F81" s="1"/>
    </row>
    <row r="82" spans="2:7">
      <c r="B82" s="11" t="s">
        <v>325</v>
      </c>
      <c r="C82" s="4"/>
      <c r="D82" s="11" t="s">
        <v>304</v>
      </c>
      <c r="E82" s="4"/>
      <c r="F82" s="1"/>
    </row>
    <row r="83" spans="2:7">
      <c r="B83" s="11" t="s">
        <v>255</v>
      </c>
      <c r="C83" s="4"/>
      <c r="D83" s="11" t="s">
        <v>305</v>
      </c>
      <c r="E83" s="4"/>
      <c r="F83" s="1"/>
      <c r="G83" s="1"/>
    </row>
    <row r="84" spans="2:7">
      <c r="B84" s="11" t="s">
        <v>304</v>
      </c>
      <c r="C84" s="4"/>
      <c r="D84" s="11" t="s">
        <v>314</v>
      </c>
      <c r="E84" s="4"/>
      <c r="F84" s="1"/>
      <c r="G84" s="1"/>
    </row>
    <row r="85" spans="2:7">
      <c r="B85" s="11" t="s">
        <v>305</v>
      </c>
      <c r="C85" s="4"/>
      <c r="D85" s="11" t="s">
        <v>315</v>
      </c>
      <c r="E85" s="4"/>
      <c r="F85" s="1"/>
      <c r="G85" s="1"/>
    </row>
    <row r="86" spans="2:7">
      <c r="B86" s="12" t="s">
        <v>322</v>
      </c>
      <c r="C86" s="4"/>
      <c r="D86" s="12" t="s">
        <v>316</v>
      </c>
      <c r="E86" s="4"/>
      <c r="F86" s="1"/>
      <c r="G86" s="1"/>
    </row>
    <row r="87" spans="2:7">
      <c r="B87" s="12" t="s">
        <v>306</v>
      </c>
      <c r="C87" s="4"/>
      <c r="D87" s="12" t="s">
        <v>317</v>
      </c>
      <c r="E87" s="4"/>
      <c r="F87" s="1"/>
    </row>
    <row r="88" spans="2:7">
      <c r="B88" s="12" t="s">
        <v>307</v>
      </c>
      <c r="C88" s="5"/>
      <c r="D88" s="12"/>
      <c r="E88" s="4"/>
      <c r="G88" s="1"/>
    </row>
    <row r="89" spans="2:7">
      <c r="B89" s="12" t="s">
        <v>308</v>
      </c>
      <c r="C89" s="5"/>
      <c r="D89" s="12"/>
      <c r="E89" s="4"/>
      <c r="F89" s="1"/>
      <c r="G89" s="1"/>
    </row>
    <row r="90" spans="2:7">
      <c r="B90" s="12" t="s">
        <v>309</v>
      </c>
      <c r="C90" s="5"/>
      <c r="D90" s="12"/>
      <c r="E90" s="5"/>
      <c r="F90" s="1"/>
      <c r="G90" s="1"/>
    </row>
    <row r="91" spans="2:7">
      <c r="B91" s="12"/>
      <c r="C91" s="5"/>
      <c r="D91" s="12"/>
      <c r="E91" s="5"/>
      <c r="F91" s="1"/>
      <c r="G91" s="1"/>
    </row>
    <row r="92" spans="2:7">
      <c r="B92" s="3" t="s">
        <v>332</v>
      </c>
      <c r="C92" s="3"/>
      <c r="D92" s="3" t="s">
        <v>333</v>
      </c>
      <c r="E92" s="5"/>
      <c r="F92" s="1"/>
      <c r="G92" s="1"/>
    </row>
    <row r="93" spans="2:7">
      <c r="E93" s="5"/>
      <c r="F93" s="1"/>
      <c r="G93" s="1"/>
    </row>
    <row r="94" spans="2:7">
      <c r="B94" s="12" t="s">
        <v>3</v>
      </c>
      <c r="C94" s="5"/>
      <c r="D94" s="12" t="s">
        <v>3</v>
      </c>
      <c r="E94" s="5"/>
      <c r="F94" s="1"/>
      <c r="G94" s="1"/>
    </row>
    <row r="95" spans="2:7">
      <c r="B95" s="12" t="s">
        <v>8</v>
      </c>
      <c r="C95" s="5"/>
      <c r="D95" s="12" t="s">
        <v>8</v>
      </c>
      <c r="E95" s="5"/>
      <c r="F95" s="1"/>
      <c r="G95" s="1"/>
    </row>
    <row r="96" spans="2:7">
      <c r="B96" s="12" t="s">
        <v>24</v>
      </c>
      <c r="C96" s="5"/>
      <c r="D96" s="12" t="s">
        <v>19</v>
      </c>
      <c r="E96" s="5"/>
      <c r="F96" s="1"/>
    </row>
    <row r="97" spans="2:5">
      <c r="B97" s="12" t="s">
        <v>318</v>
      </c>
      <c r="C97" s="5"/>
      <c r="D97" s="12" t="s">
        <v>324</v>
      </c>
      <c r="E97" s="5"/>
    </row>
    <row r="98" spans="2:5">
      <c r="B98" s="12" t="s">
        <v>255</v>
      </c>
      <c r="C98" s="5"/>
      <c r="D98" s="12" t="s">
        <v>255</v>
      </c>
      <c r="E98" s="5"/>
    </row>
    <row r="99" spans="2:5">
      <c r="B99" s="12" t="s">
        <v>304</v>
      </c>
      <c r="C99" s="5"/>
      <c r="D99" s="12" t="s">
        <v>305</v>
      </c>
      <c r="E99" s="5"/>
    </row>
    <row r="100" spans="2:5">
      <c r="B100" s="12" t="s">
        <v>305</v>
      </c>
      <c r="C100" s="5"/>
      <c r="D100" s="12" t="s">
        <v>321</v>
      </c>
      <c r="E100" s="5"/>
    </row>
    <row r="101" spans="2:5">
      <c r="B101" s="12" t="s">
        <v>319</v>
      </c>
      <c r="C101" s="5"/>
      <c r="D101" s="12"/>
      <c r="E101" s="5"/>
    </row>
    <row r="102" spans="2:5">
      <c r="B102" s="12"/>
      <c r="C102" s="1"/>
      <c r="D102" s="12"/>
      <c r="E102" s="5"/>
    </row>
    <row r="103" spans="2:5">
      <c r="B103" s="12"/>
      <c r="D103" s="12"/>
      <c r="E103" s="5"/>
    </row>
    <row r="104" spans="2:5">
      <c r="B104" s="12"/>
      <c r="D104" s="12"/>
    </row>
    <row r="106" spans="2:5">
      <c r="B106" s="3" t="s">
        <v>330</v>
      </c>
      <c r="C106" s="3"/>
      <c r="D106" s="3" t="s">
        <v>331</v>
      </c>
      <c r="E106" s="3"/>
    </row>
    <row r="107" spans="2:5">
      <c r="B107" s="6"/>
      <c r="C107" s="6"/>
      <c r="D107" s="6"/>
      <c r="E107" s="6"/>
    </row>
    <row r="108" spans="2:5">
      <c r="B108" s="11" t="s">
        <v>3</v>
      </c>
      <c r="C108" s="4"/>
      <c r="D108" s="11" t="s">
        <v>3</v>
      </c>
      <c r="E108" s="4"/>
    </row>
    <row r="109" spans="2:5">
      <c r="B109" s="11" t="s">
        <v>13</v>
      </c>
      <c r="C109" s="4"/>
      <c r="D109" s="11" t="s">
        <v>13</v>
      </c>
      <c r="E109" s="4"/>
    </row>
    <row r="110" spans="2:5">
      <c r="B110" s="11" t="s">
        <v>24</v>
      </c>
      <c r="C110" s="4"/>
      <c r="D110" s="11" t="s">
        <v>27</v>
      </c>
      <c r="E110" s="4"/>
    </row>
    <row r="111" spans="2:5">
      <c r="B111" s="11" t="s">
        <v>30</v>
      </c>
      <c r="C111" s="4"/>
      <c r="D111" s="11" t="s">
        <v>313</v>
      </c>
      <c r="E111" s="4"/>
    </row>
    <row r="112" spans="2:5">
      <c r="B112" s="11" t="s">
        <v>303</v>
      </c>
      <c r="C112" s="4"/>
      <c r="D112" s="11" t="s">
        <v>255</v>
      </c>
      <c r="E112" s="4"/>
    </row>
    <row r="113" spans="2:13">
      <c r="B113" s="11" t="s">
        <v>255</v>
      </c>
      <c r="C113" s="4"/>
      <c r="D113" s="11" t="s">
        <v>304</v>
      </c>
      <c r="E113" s="4"/>
    </row>
    <row r="114" spans="2:13">
      <c r="B114" s="12" t="s">
        <v>304</v>
      </c>
      <c r="C114" s="4"/>
      <c r="D114" s="12" t="s">
        <v>305</v>
      </c>
      <c r="E114" s="4"/>
    </row>
    <row r="115" spans="2:13">
      <c r="B115" s="12" t="s">
        <v>305</v>
      </c>
      <c r="C115" s="4"/>
      <c r="D115" s="12" t="s">
        <v>314</v>
      </c>
      <c r="E115" s="4"/>
    </row>
    <row r="116" spans="2:13">
      <c r="B116" s="12" t="s">
        <v>322</v>
      </c>
      <c r="C116" s="4"/>
      <c r="D116" s="12" t="s">
        <v>315</v>
      </c>
      <c r="E116" s="4"/>
    </row>
    <row r="117" spans="2:13">
      <c r="B117" s="12" t="s">
        <v>306</v>
      </c>
      <c r="C117" s="4"/>
      <c r="D117" s="12" t="s">
        <v>316</v>
      </c>
      <c r="E117" s="4"/>
    </row>
    <row r="118" spans="2:13">
      <c r="B118" s="12" t="s">
        <v>307</v>
      </c>
      <c r="C118" s="4"/>
      <c r="D118" s="12" t="s">
        <v>317</v>
      </c>
      <c r="E118" s="4"/>
    </row>
    <row r="119" spans="2:13">
      <c r="B119" s="12" t="s">
        <v>308</v>
      </c>
      <c r="C119" s="4"/>
      <c r="D119" s="12"/>
      <c r="E119" s="4"/>
    </row>
    <row r="120" spans="2:13">
      <c r="B120" s="12" t="s">
        <v>309</v>
      </c>
      <c r="C120" s="4"/>
      <c r="D120" s="12"/>
      <c r="E120" s="4"/>
    </row>
    <row r="121" spans="2:13">
      <c r="B121" s="12" t="s">
        <v>310</v>
      </c>
      <c r="C121" s="4"/>
      <c r="D121" s="12"/>
      <c r="E121" s="4"/>
    </row>
    <row r="122" spans="2:13">
      <c r="B122" s="12" t="s">
        <v>311</v>
      </c>
      <c r="C122" s="4"/>
      <c r="D122" s="12"/>
      <c r="E122" s="4"/>
    </row>
    <row r="123" spans="2:13">
      <c r="B123" s="12" t="s">
        <v>312</v>
      </c>
      <c r="C123" s="5"/>
      <c r="D123" s="12"/>
      <c r="E123" s="5"/>
    </row>
    <row r="124" spans="2:13">
      <c r="B124" s="5"/>
      <c r="C124" s="5"/>
      <c r="D124" s="12"/>
      <c r="E124" s="5"/>
    </row>
    <row r="126" spans="2:13">
      <c r="B126" s="3" t="s">
        <v>327</v>
      </c>
      <c r="C126" s="3"/>
      <c r="D126" s="3" t="s">
        <v>328</v>
      </c>
      <c r="E126" s="3"/>
      <c r="M126" s="3" t="s">
        <v>329</v>
      </c>
    </row>
    <row r="127" spans="2:13">
      <c r="B127" s="6"/>
      <c r="C127" s="6"/>
      <c r="D127" s="6"/>
      <c r="E127" s="6"/>
      <c r="M127" s="6"/>
    </row>
    <row r="128" spans="2:13">
      <c r="B128" s="11" t="s">
        <v>3</v>
      </c>
      <c r="C128" s="4"/>
      <c r="D128" s="11" t="s">
        <v>3</v>
      </c>
      <c r="E128" s="4"/>
      <c r="M128" s="11" t="s">
        <v>221</v>
      </c>
    </row>
    <row r="129" spans="2:13">
      <c r="B129" s="11" t="s">
        <v>13</v>
      </c>
      <c r="C129" s="4"/>
      <c r="D129" s="11" t="s">
        <v>24</v>
      </c>
      <c r="E129" s="4"/>
      <c r="M129" s="62" t="s">
        <v>225</v>
      </c>
    </row>
    <row r="130" spans="2:13">
      <c r="B130" s="11" t="s">
        <v>24</v>
      </c>
      <c r="C130" s="4"/>
      <c r="D130" s="11" t="s">
        <v>27</v>
      </c>
      <c r="E130" s="4"/>
      <c r="M130" s="232"/>
    </row>
    <row r="131" spans="2:13">
      <c r="B131" s="11" t="s">
        <v>27</v>
      </c>
      <c r="C131" s="4"/>
      <c r="D131" s="11" t="s">
        <v>324</v>
      </c>
      <c r="E131" s="4"/>
      <c r="M131" s="232"/>
    </row>
    <row r="132" spans="2:13">
      <c r="B132" s="11" t="s">
        <v>318</v>
      </c>
      <c r="C132" s="4"/>
      <c r="D132" s="11" t="s">
        <v>255</v>
      </c>
      <c r="E132" s="4"/>
      <c r="M132" s="232"/>
    </row>
    <row r="133" spans="2:13">
      <c r="B133" s="11" t="s">
        <v>255</v>
      </c>
      <c r="C133" s="4"/>
      <c r="D133" s="11" t="s">
        <v>304</v>
      </c>
      <c r="E133" s="4"/>
      <c r="M133" s="232"/>
    </row>
    <row r="134" spans="2:13">
      <c r="B134" s="11" t="s">
        <v>304</v>
      </c>
      <c r="C134" s="4"/>
      <c r="D134" s="11" t="s">
        <v>305</v>
      </c>
      <c r="E134" s="4"/>
      <c r="M134" s="232"/>
    </row>
    <row r="135" spans="2:13">
      <c r="B135" s="11" t="s">
        <v>305</v>
      </c>
      <c r="C135" s="4"/>
      <c r="D135" s="11" t="s">
        <v>321</v>
      </c>
      <c r="E135" s="4"/>
    </row>
    <row r="136" spans="2:13">
      <c r="B136" s="12" t="s">
        <v>319</v>
      </c>
      <c r="C136" s="4"/>
      <c r="D136" s="12" t="s">
        <v>315</v>
      </c>
      <c r="E136" s="4"/>
      <c r="M136" s="3" t="s">
        <v>326</v>
      </c>
    </row>
    <row r="137" spans="2:13">
      <c r="B137" s="12" t="s">
        <v>320</v>
      </c>
      <c r="C137" s="4"/>
      <c r="D137" s="12"/>
      <c r="E137" s="4"/>
      <c r="M137" s="6"/>
    </row>
    <row r="138" spans="2:13">
      <c r="B138" s="12"/>
      <c r="C138" s="5"/>
      <c r="D138" s="224"/>
      <c r="E138" s="4"/>
      <c r="M138" s="11" t="s">
        <v>221</v>
      </c>
    </row>
    <row r="139" spans="2:13">
      <c r="M139" s="62"/>
    </row>
    <row r="140" spans="2:13">
      <c r="B140" s="3" t="s">
        <v>357</v>
      </c>
    </row>
    <row r="141" spans="2:13">
      <c r="B141" s="6"/>
    </row>
    <row r="142" spans="2:13">
      <c r="B142" s="11" t="s">
        <v>221</v>
      </c>
    </row>
    <row r="143" spans="2:13">
      <c r="B143" s="62" t="s">
        <v>225</v>
      </c>
    </row>
    <row r="145" spans="2:2">
      <c r="B145" s="3" t="s">
        <v>358</v>
      </c>
    </row>
    <row r="146" spans="2:2">
      <c r="B146" s="6"/>
    </row>
    <row r="147" spans="2:2">
      <c r="B147" s="11" t="s">
        <v>221</v>
      </c>
    </row>
    <row r="148" spans="2:2">
      <c r="B148" s="62"/>
    </row>
  </sheetData>
  <sheetProtection algorithmName="SHA-512" hashValue="JAOmTbGaHch6BLhjyUHB3ABWRMD9vzRnfjJpJ16vDhmKPxOUfMAcX9NlG5tBdokzl9iJv3T68olEGwIw/+MHJw==" saltValue="lf4KQN2NNHrztw8GFac9pg==" spinCount="100000" sheet="1" objects="1" scenarios="1"/>
  <sortState xmlns:xlrd2="http://schemas.microsoft.com/office/spreadsheetml/2017/richdata2" ref="J15:L49">
    <sortCondition ref="K15:K49"/>
  </sortState>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6</vt:i4>
      </vt:variant>
      <vt:variant>
        <vt:lpstr>名前付き一覧</vt:lpstr>
      </vt:variant>
      <vt:variant>
        <vt:i4>30</vt:i4>
      </vt:variant>
    </vt:vector>
  </HeadingPairs>
  <TitlesOfParts>
    <vt:vector size="36" baseType="lpstr">
      <vt:lpstr>申込方法説明</vt:lpstr>
      <vt:lpstr>総括申込</vt:lpstr>
      <vt:lpstr>④秋季-男</vt:lpstr>
      <vt:lpstr>④秋季-女</vt:lpstr>
      <vt:lpstr>④秋季-ﾘﾚｰ</vt:lpstr>
      <vt:lpstr>CD表</vt:lpstr>
      <vt:lpstr>①記録JM</vt:lpstr>
      <vt:lpstr>①記録JW</vt:lpstr>
      <vt:lpstr>①記録M</vt:lpstr>
      <vt:lpstr>①記録W</vt:lpstr>
      <vt:lpstr>①記録中男</vt:lpstr>
      <vt:lpstr>②市制女</vt:lpstr>
      <vt:lpstr>②市制男</vt:lpstr>
      <vt:lpstr>②市制中女</vt:lpstr>
      <vt:lpstr>②市制中男</vt:lpstr>
      <vt:lpstr>③市選女</vt:lpstr>
      <vt:lpstr>③市選男</vt:lpstr>
      <vt:lpstr>③市選中女</vt:lpstr>
      <vt:lpstr>③市選中男</vt:lpstr>
      <vt:lpstr>④秋季女</vt:lpstr>
      <vt:lpstr>④秋季男</vt:lpstr>
      <vt:lpstr>④秋季中女</vt:lpstr>
      <vt:lpstr>④秋季中男</vt:lpstr>
      <vt:lpstr>'④秋季-ﾘﾚｰ'!Print_Area</vt:lpstr>
      <vt:lpstr>'④秋季-女'!Print_Area</vt:lpstr>
      <vt:lpstr>申込方法説明!Print_Area</vt:lpstr>
      <vt:lpstr>総括申込!Print_Area</vt:lpstr>
      <vt:lpstr>'④秋季-女'!Print_Titles</vt:lpstr>
      <vt:lpstr>RLT2_</vt:lpstr>
      <vt:lpstr>ﾘﾚｰ1</vt:lpstr>
      <vt:lpstr>ﾘﾚｰ2</vt:lpstr>
      <vt:lpstr>ﾘﾚｰﾁｰﾑｺｰﾄﾞ</vt:lpstr>
      <vt:lpstr>参加資格</vt:lpstr>
      <vt:lpstr>選手区分</vt:lpstr>
      <vt:lpstr>団体区分</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ozawa seiji</dc:creator>
  <cp:lastModifiedBy>Keita Nonami</cp:lastModifiedBy>
  <cp:lastPrinted>2024-08-19T10:19:42Z</cp:lastPrinted>
  <dcterms:created xsi:type="dcterms:W3CDTF">2015-12-14T07:46:01Z</dcterms:created>
  <dcterms:modified xsi:type="dcterms:W3CDTF">2024-09-30T06:29:39Z</dcterms:modified>
</cp:coreProperties>
</file>