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F644345E-AEDC-40B2-A8BA-90CC3CD37A07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Übersicht" sheetId="1" r:id="rId1"/>
    <sheet name="Bestellformula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6" i="2" l="1"/>
  <c r="E114" i="2" l="1"/>
  <c r="H26" i="1" s="1"/>
  <c r="E90" i="2"/>
  <c r="H25" i="1" s="1"/>
  <c r="E122" i="2"/>
  <c r="H23" i="1" s="1"/>
  <c r="E107" i="2"/>
  <c r="H20" i="1" s="1"/>
  <c r="E77" i="2"/>
  <c r="H24" i="1" s="1"/>
  <c r="E65" i="2"/>
  <c r="H21" i="1" s="1"/>
  <c r="E53" i="2"/>
  <c r="H22" i="1" s="1"/>
  <c r="E45" i="2" l="1"/>
  <c r="H19" i="1" s="1"/>
  <c r="E31" i="2"/>
  <c r="H18" i="1" s="1"/>
  <c r="F13" i="2"/>
  <c r="F120" i="2"/>
  <c r="F119" i="2"/>
  <c r="F118" i="2"/>
  <c r="F117" i="2"/>
  <c r="F112" i="2"/>
  <c r="F111" i="2"/>
  <c r="F110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88" i="2"/>
  <c r="F87" i="2"/>
  <c r="F85" i="2"/>
  <c r="F84" i="2"/>
  <c r="F83" i="2"/>
  <c r="F82" i="2"/>
  <c r="F81" i="2"/>
  <c r="F80" i="2"/>
  <c r="F75" i="2"/>
  <c r="F74" i="2"/>
  <c r="F73" i="2"/>
  <c r="F72" i="2"/>
  <c r="F71" i="2"/>
  <c r="F70" i="2"/>
  <c r="F69" i="2"/>
  <c r="F68" i="2"/>
  <c r="F63" i="2"/>
  <c r="F62" i="2"/>
  <c r="F61" i="2"/>
  <c r="F60" i="2"/>
  <c r="F59" i="2"/>
  <c r="F58" i="2"/>
  <c r="F57" i="2"/>
  <c r="F56" i="2"/>
  <c r="F51" i="2"/>
  <c r="F50" i="2"/>
  <c r="F49" i="2"/>
  <c r="F48" i="2"/>
  <c r="F43" i="2"/>
  <c r="F42" i="2"/>
  <c r="F41" i="2"/>
  <c r="F40" i="2"/>
  <c r="F39" i="2"/>
  <c r="F45" i="2" s="1"/>
  <c r="C19" i="1" s="1"/>
  <c r="F38" i="2"/>
  <c r="F37" i="2"/>
  <c r="F36" i="2"/>
  <c r="F35" i="2"/>
  <c r="F34" i="2"/>
  <c r="F29" i="2"/>
  <c r="F28" i="2"/>
  <c r="F27" i="2"/>
  <c r="F25" i="2"/>
  <c r="F24" i="2"/>
  <c r="F23" i="2"/>
  <c r="F22" i="2"/>
  <c r="F21" i="2"/>
  <c r="F20" i="2"/>
  <c r="F19" i="2"/>
  <c r="F18" i="2"/>
  <c r="F17" i="2"/>
  <c r="F16" i="2"/>
  <c r="F15" i="2"/>
  <c r="F14" i="2"/>
  <c r="F122" i="2" l="1"/>
  <c r="C23" i="1" s="1"/>
  <c r="F65" i="2"/>
  <c r="C21" i="1" s="1"/>
  <c r="I21" i="1" s="1"/>
  <c r="F77" i="2"/>
  <c r="C24" i="1" s="1"/>
  <c r="F107" i="2"/>
  <c r="C20" i="1" s="1"/>
  <c r="I20" i="1" s="1"/>
  <c r="F53" i="2"/>
  <c r="C22" i="1" s="1"/>
  <c r="F114" i="2"/>
  <c r="C26" i="1" s="1"/>
  <c r="F90" i="2"/>
  <c r="C25" i="1" s="1"/>
  <c r="F21" i="1"/>
  <c r="F19" i="1"/>
  <c r="I19" i="1"/>
  <c r="H28" i="1"/>
  <c r="F31" i="2"/>
  <c r="C18" i="1" s="1"/>
  <c r="I18" i="1" s="1"/>
  <c r="I25" i="1" l="1"/>
  <c r="F25" i="1"/>
  <c r="I22" i="1"/>
  <c r="F22" i="1"/>
  <c r="I24" i="1"/>
  <c r="F24" i="1"/>
  <c r="F20" i="1"/>
  <c r="I26" i="1"/>
  <c r="I28" i="1" s="1"/>
  <c r="F26" i="1"/>
  <c r="I23" i="1"/>
  <c r="F23" i="1"/>
  <c r="F18" i="1"/>
  <c r="I30" i="1" l="1"/>
  <c r="I32" i="1" s="1"/>
</calcChain>
</file>

<file path=xl/sharedStrings.xml><?xml version="1.0" encoding="utf-8"?>
<sst xmlns="http://schemas.openxmlformats.org/spreadsheetml/2006/main" count="139" uniqueCount="111">
  <si>
    <t>Triangles</t>
  </si>
  <si>
    <t>Symmetric Prisms</t>
  </si>
  <si>
    <t>Pinches</t>
  </si>
  <si>
    <t>Tetragon</t>
  </si>
  <si>
    <t>Cornets</t>
  </si>
  <si>
    <t>Cubes</t>
  </si>
  <si>
    <t>Pentagon</t>
  </si>
  <si>
    <t>Bigones</t>
  </si>
  <si>
    <t>Serie</t>
  </si>
  <si>
    <t>Rabatt (%)</t>
  </si>
  <si>
    <t>Rabatt (€)</t>
  </si>
  <si>
    <t>Anzahl</t>
  </si>
  <si>
    <t>Total (€)</t>
  </si>
  <si>
    <t>Total exkl. MwSt.</t>
  </si>
  <si>
    <t>MwSt. (19%)</t>
  </si>
  <si>
    <t>Total inkl. MwSt</t>
  </si>
  <si>
    <t>Bestelldatum:</t>
  </si>
  <si>
    <t>40er</t>
  </si>
  <si>
    <t>60er</t>
  </si>
  <si>
    <t>80er</t>
  </si>
  <si>
    <t>60er flach</t>
  </si>
  <si>
    <t>30er flach</t>
  </si>
  <si>
    <t>30er steil</t>
  </si>
  <si>
    <t>40er flach</t>
  </si>
  <si>
    <t>40er steil</t>
  </si>
  <si>
    <t>60er steil</t>
  </si>
  <si>
    <t>Preis (in €)</t>
  </si>
  <si>
    <t>Summe (in €)</t>
  </si>
  <si>
    <t>Auf Anfrage können alle Farbwünsche realisiert werden.</t>
  </si>
  <si>
    <t>Tel: +49 174 9929967</t>
  </si>
  <si>
    <t>Mail: info@banana-volumes.com</t>
  </si>
  <si>
    <t>exkl. MwSt.</t>
  </si>
  <si>
    <t>80er flach</t>
  </si>
  <si>
    <t>60er mittel</t>
  </si>
  <si>
    <t>80er mittel</t>
  </si>
  <si>
    <t>80er steil</t>
  </si>
  <si>
    <t>120er flach</t>
  </si>
  <si>
    <t>120er mittel</t>
  </si>
  <si>
    <t>120er steil</t>
  </si>
  <si>
    <t>Bermudaz klein</t>
  </si>
  <si>
    <t>Bermudaz mittel</t>
  </si>
  <si>
    <t>Bermudaz groß</t>
  </si>
  <si>
    <t>Referenznummer</t>
  </si>
  <si>
    <t>180er flach</t>
  </si>
  <si>
    <t>180er superflach</t>
  </si>
  <si>
    <t>180er mittel</t>
  </si>
  <si>
    <t>180er steil</t>
  </si>
  <si>
    <t>20er</t>
  </si>
  <si>
    <t>Small</t>
  </si>
  <si>
    <t>Middle</t>
  </si>
  <si>
    <t>Big</t>
  </si>
  <si>
    <t>Falls ihr besondere Vorstellungen habt, ruft doch einfach an.</t>
  </si>
  <si>
    <t>Lieferaddresse</t>
  </si>
  <si>
    <t>Name:</t>
  </si>
  <si>
    <t>PLZ:</t>
  </si>
  <si>
    <t>Straße &amp; Hausnr.</t>
  </si>
  <si>
    <t>Ort:</t>
  </si>
  <si>
    <t>Land:</t>
  </si>
  <si>
    <t>Farbe (einfarbig)</t>
  </si>
  <si>
    <t>flach 20er</t>
  </si>
  <si>
    <t>flach 40er</t>
  </si>
  <si>
    <t>flach 60er</t>
  </si>
  <si>
    <t>flach 80er</t>
  </si>
  <si>
    <t>steil 20er</t>
  </si>
  <si>
    <t>steil 40er</t>
  </si>
  <si>
    <t>steil 60er</t>
  </si>
  <si>
    <t>steil 80er</t>
  </si>
  <si>
    <t>flat 40</t>
  </si>
  <si>
    <t>flat 60</t>
  </si>
  <si>
    <t>flat 80</t>
  </si>
  <si>
    <t>edge 60</t>
  </si>
  <si>
    <t>edge 80</t>
  </si>
  <si>
    <t>steep 40</t>
  </si>
  <si>
    <t>steep 60</t>
  </si>
  <si>
    <t>steep 80</t>
  </si>
  <si>
    <t>M10 Gewinde</t>
  </si>
  <si>
    <t>bitte auswählen</t>
  </si>
  <si>
    <t>Bemerkung</t>
  </si>
  <si>
    <t>bitte eintragen</t>
  </si>
  <si>
    <t>Lieferkosten auf Anfrage</t>
  </si>
  <si>
    <t>Preis (€)</t>
  </si>
  <si>
    <r>
      <t xml:space="preserve">Summe </t>
    </r>
    <r>
      <rPr>
        <i/>
        <sz val="12"/>
        <color theme="1"/>
        <rFont val="Calibri"/>
        <family val="2"/>
        <scheme val="minor"/>
      </rPr>
      <t>Triangles</t>
    </r>
  </si>
  <si>
    <r>
      <t xml:space="preserve">Summe </t>
    </r>
    <r>
      <rPr>
        <i/>
        <sz val="12"/>
        <color theme="1"/>
        <rFont val="Calibri"/>
        <family val="2"/>
        <scheme val="minor"/>
      </rPr>
      <t>Symmetric Prisms</t>
    </r>
  </si>
  <si>
    <r>
      <t xml:space="preserve">Summe </t>
    </r>
    <r>
      <rPr>
        <i/>
        <sz val="12"/>
        <color theme="1"/>
        <rFont val="Calibri"/>
        <family val="2"/>
        <scheme val="minor"/>
      </rPr>
      <t>Cornets</t>
    </r>
  </si>
  <si>
    <r>
      <t xml:space="preserve">Summe </t>
    </r>
    <r>
      <rPr>
        <i/>
        <sz val="12"/>
        <color theme="1"/>
        <rFont val="Calibri"/>
        <family val="2"/>
        <scheme val="minor"/>
      </rPr>
      <t>Tetragon</t>
    </r>
  </si>
  <si>
    <r>
      <t xml:space="preserve">Summe </t>
    </r>
    <r>
      <rPr>
        <i/>
        <sz val="12"/>
        <color theme="1"/>
        <rFont val="Calibri"/>
        <family val="2"/>
        <scheme val="minor"/>
      </rPr>
      <t>Pentagon</t>
    </r>
  </si>
  <si>
    <t>Banana klein</t>
  </si>
  <si>
    <t>Banana klein Deckel</t>
  </si>
  <si>
    <t>Banana groß</t>
  </si>
  <si>
    <t>Banana groß Deckel</t>
  </si>
  <si>
    <t>Banana XXL</t>
  </si>
  <si>
    <t>Banana XXL Deckel</t>
  </si>
  <si>
    <r>
      <t xml:space="preserve">Summe </t>
    </r>
    <r>
      <rPr>
        <i/>
        <sz val="12"/>
        <color theme="1"/>
        <rFont val="Calibri"/>
        <family val="2"/>
        <scheme val="minor"/>
      </rPr>
      <t>Pinches</t>
    </r>
  </si>
  <si>
    <r>
      <t xml:space="preserve">Summe </t>
    </r>
    <r>
      <rPr>
        <i/>
        <sz val="12"/>
        <color theme="1"/>
        <rFont val="Calibri"/>
        <family val="2"/>
        <scheme val="minor"/>
      </rPr>
      <t>Bigones</t>
    </r>
  </si>
  <si>
    <r>
      <t xml:space="preserve">Summe </t>
    </r>
    <r>
      <rPr>
        <i/>
        <sz val="11"/>
        <color theme="1"/>
        <rFont val="Calibri"/>
        <family val="2"/>
        <scheme val="minor"/>
      </rPr>
      <t>Cubes</t>
    </r>
  </si>
  <si>
    <t>Ausgefüllte Formulare an:</t>
  </si>
  <si>
    <t>info@banana-volumes.com</t>
  </si>
  <si>
    <t>Dual-Texture</t>
  </si>
  <si>
    <t>bitte  auswählen, Preis auf Anfrage</t>
  </si>
  <si>
    <t>Höhe (in cm)</t>
  </si>
  <si>
    <t>Bermudaz</t>
  </si>
  <si>
    <t>Stacks</t>
  </si>
  <si>
    <r>
      <t xml:space="preserve">Summe </t>
    </r>
    <r>
      <rPr>
        <i/>
        <sz val="12"/>
        <color theme="1"/>
        <rFont val="Calibri"/>
        <family val="2"/>
        <scheme val="minor"/>
      </rPr>
      <t>Stacks</t>
    </r>
  </si>
  <si>
    <t>Enterprise 80</t>
  </si>
  <si>
    <t>Enterprise 120</t>
  </si>
  <si>
    <t>Enterprise 160</t>
  </si>
  <si>
    <t>Parmesan klein</t>
  </si>
  <si>
    <t>Parmesan groß</t>
  </si>
  <si>
    <t>Boat klein</t>
  </si>
  <si>
    <t>Boat groß</t>
  </si>
  <si>
    <t>edge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</si>
</sst>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6" borderId="0" xfId="0" applyFill="1" applyAlignment="1" applyProtection="1">
      <alignment horizontal="center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2" borderId="7" xfId="0" applyFill="1" applyBorder="1" applyProtection="1"/>
    <xf numFmtId="0" fontId="0" fillId="2" borderId="7" xfId="0" applyFill="1" applyBorder="1" applyAlignment="1" applyProtection="1">
      <alignment horizontal="center"/>
    </xf>
    <xf numFmtId="0" fontId="0" fillId="0" borderId="0" xfId="0" applyProtection="1"/>
    <xf numFmtId="8" fontId="0" fillId="0" borderId="0" xfId="0" applyNumberFormat="1" applyProtection="1"/>
    <xf numFmtId="0" fontId="0" fillId="0" borderId="7" xfId="0" applyBorder="1" applyProtection="1"/>
    <xf numFmtId="0" fontId="1" fillId="0" borderId="7" xfId="0" applyFont="1" applyBorder="1" applyProtection="1"/>
    <xf numFmtId="0" fontId="0" fillId="0" borderId="0" xfId="0" applyAlignment="1" applyProtection="1">
      <alignment horizontal="center"/>
    </xf>
    <xf numFmtId="8" fontId="0" fillId="3" borderId="0" xfId="0" applyNumberFormat="1" applyFill="1" applyProtection="1"/>
    <xf numFmtId="0" fontId="0" fillId="0" borderId="7" xfId="0" applyBorder="1" applyAlignment="1" applyProtection="1">
      <alignment horizontal="center"/>
    </xf>
    <xf numFmtId="8" fontId="1" fillId="4" borderId="7" xfId="0" applyNumberFormat="1" applyFont="1" applyFill="1" applyBorder="1" applyProtection="1"/>
    <xf numFmtId="8" fontId="1" fillId="0" borderId="7" xfId="0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6" fillId="0" borderId="9" xfId="0" applyFont="1" applyBorder="1" applyProtection="1">
      <protection locked="0"/>
    </xf>
    <xf numFmtId="0" fontId="0" fillId="7" borderId="0" xfId="0" applyFill="1" applyProtection="1">
      <protection locked="0"/>
    </xf>
    <xf numFmtId="0" fontId="0" fillId="7" borderId="0" xfId="0" applyFill="1" applyAlignment="1" applyProtection="1">
      <alignment horizontal="center"/>
      <protection locked="0"/>
    </xf>
    <xf numFmtId="0" fontId="0" fillId="5" borderId="0" xfId="0" applyFill="1" applyProtection="1"/>
    <xf numFmtId="0" fontId="0" fillId="0" borderId="0" xfId="0" applyFill="1" applyAlignment="1" applyProtection="1">
      <alignment horizontal="center"/>
    </xf>
    <xf numFmtId="0" fontId="0" fillId="6" borderId="7" xfId="0" applyFill="1" applyBorder="1" applyAlignment="1" applyProtection="1">
      <alignment horizontal="center"/>
    </xf>
    <xf numFmtId="0" fontId="0" fillId="6" borderId="9" xfId="0" applyFill="1" applyBorder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0" fontId="0" fillId="0" borderId="7" xfId="0" applyBorder="1" applyAlignment="1" applyProtection="1"/>
    <xf numFmtId="0" fontId="4" fillId="0" borderId="9" xfId="0" applyFont="1" applyFill="1" applyBorder="1" applyAlignment="1" applyProtection="1"/>
    <xf numFmtId="0" fontId="0" fillId="0" borderId="9" xfId="0" applyBorder="1" applyAlignment="1" applyProtection="1"/>
    <xf numFmtId="0" fontId="0" fillId="0" borderId="9" xfId="0" applyBorder="1" applyProtection="1"/>
    <xf numFmtId="0" fontId="2" fillId="0" borderId="0" xfId="0" applyFont="1" applyFill="1" applyProtection="1"/>
    <xf numFmtId="0" fontId="0" fillId="8" borderId="0" xfId="0" applyFill="1" applyAlignment="1" applyProtection="1">
      <alignment horizontal="center"/>
    </xf>
    <xf numFmtId="2" fontId="0" fillId="0" borderId="0" xfId="0" applyNumberFormat="1" applyProtection="1"/>
    <xf numFmtId="0" fontId="0" fillId="7" borderId="0" xfId="0" applyFill="1" applyBorder="1" applyProtection="1"/>
    <xf numFmtId="0" fontId="0" fillId="7" borderId="0" xfId="0" applyFill="1" applyProtection="1"/>
    <xf numFmtId="0" fontId="4" fillId="0" borderId="0" xfId="0" applyFont="1" applyFill="1" applyBorder="1" applyProtection="1"/>
    <xf numFmtId="0" fontId="4" fillId="0" borderId="0" xfId="0" applyFont="1" applyProtection="1"/>
    <xf numFmtId="0" fontId="0" fillId="0" borderId="0" xfId="0" applyNumberFormat="1" applyProtection="1"/>
    <xf numFmtId="0" fontId="4" fillId="0" borderId="0" xfId="0" applyFont="1" applyFill="1" applyProtection="1"/>
    <xf numFmtId="0" fontId="0" fillId="0" borderId="0" xfId="0" applyFill="1" applyProtection="1"/>
    <xf numFmtId="0" fontId="0" fillId="0" borderId="0" xfId="0" applyFill="1" applyAlignment="1" applyProtection="1">
      <alignment horizontal="right"/>
    </xf>
    <xf numFmtId="0" fontId="0" fillId="7" borderId="0" xfId="0" applyFill="1" applyAlignment="1" applyProtection="1">
      <alignment horizontal="right"/>
    </xf>
    <xf numFmtId="0" fontId="2" fillId="0" borderId="0" xfId="0" applyFont="1" applyFill="1" applyAlignment="1" applyProtection="1">
      <alignment horizontal="left"/>
    </xf>
    <xf numFmtId="0" fontId="0" fillId="0" borderId="0" xfId="0" applyFont="1" applyFill="1" applyAlignment="1" applyProtection="1">
      <alignment horizontal="left"/>
    </xf>
    <xf numFmtId="0" fontId="5" fillId="7" borderId="0" xfId="0" applyFont="1" applyFill="1" applyAlignment="1" applyProtection="1">
      <alignment horizontal="left"/>
    </xf>
    <xf numFmtId="0" fontId="0" fillId="0" borderId="7" xfId="0" applyBorder="1" applyAlignment="1" applyProtection="1">
      <alignment horizontal="center"/>
      <protection locked="0"/>
    </xf>
    <xf numFmtId="0" fontId="0" fillId="7" borderId="0" xfId="0" applyFill="1" applyBorder="1" applyAlignment="1" applyProtection="1">
      <alignment horizontal="left"/>
      <protection locked="0"/>
    </xf>
    <xf numFmtId="0" fontId="0" fillId="7" borderId="0" xfId="0" applyFill="1" applyAlignment="1" applyProtection="1">
      <alignment horizontal="left"/>
      <protection locked="0"/>
    </xf>
    <xf numFmtId="0" fontId="0" fillId="0" borderId="11" xfId="0" applyBorder="1" applyProtection="1">
      <protection locked="0"/>
    </xf>
    <xf numFmtId="0" fontId="0" fillId="5" borderId="11" xfId="0" applyFill="1" applyBorder="1" applyProtection="1"/>
    <xf numFmtId="0" fontId="0" fillId="0" borderId="11" xfId="0" applyBorder="1" applyProtection="1"/>
    <xf numFmtId="0" fontId="0" fillId="0" borderId="12" xfId="0" applyBorder="1" applyProtection="1">
      <protection locked="0"/>
    </xf>
    <xf numFmtId="0" fontId="6" fillId="0" borderId="13" xfId="0" applyFont="1" applyBorder="1" applyProtection="1">
      <protection locked="0"/>
    </xf>
    <xf numFmtId="0" fontId="0" fillId="7" borderId="11" xfId="0" applyFill="1" applyBorder="1" applyProtection="1">
      <protection locked="0"/>
    </xf>
    <xf numFmtId="0" fontId="0" fillId="0" borderId="0" xfId="0" applyFont="1" applyFill="1" applyAlignment="1" applyProtection="1">
      <alignment horizontal="center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0" fillId="7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0" fillId="7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8" fillId="7" borderId="0" xfId="0" applyFont="1" applyFill="1" applyAlignment="1" applyProtection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0" fillId="7" borderId="0" xfId="0" applyFill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6" fillId="0" borderId="10" xfId="0" applyFont="1" applyBorder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3</xdr:col>
      <xdr:colOff>520700</xdr:colOff>
      <xdr:row>15</xdr:row>
      <xdr:rowOff>57150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C01BE9E-5D4A-4857-988A-3BE489991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2825750" cy="282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1</xdr:col>
      <xdr:colOff>514350</xdr:colOff>
      <xdr:row>9</xdr:row>
      <xdr:rowOff>88900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44B4E06-4F49-485C-83BB-67046BD9C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0"/>
          <a:ext cx="1752600" cy="17526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44</xdr:row>
      <xdr:rowOff>76200</xdr:rowOff>
    </xdr:from>
    <xdr:to>
      <xdr:col>3</xdr:col>
      <xdr:colOff>635000</xdr:colOff>
      <xdr:row>47</xdr:row>
      <xdr:rowOff>95250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B5B73895-F8A9-476B-B0B4-B9A459040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9050" y="86741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52</xdr:row>
      <xdr:rowOff>88900</xdr:rowOff>
    </xdr:from>
    <xdr:to>
      <xdr:col>3</xdr:col>
      <xdr:colOff>654050</xdr:colOff>
      <xdr:row>55</xdr:row>
      <xdr:rowOff>107950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4CC7B8D6-055C-4EE0-BA8C-EE162FE8D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8100" y="1009015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82550</xdr:rowOff>
    </xdr:from>
    <xdr:to>
      <xdr:col>3</xdr:col>
      <xdr:colOff>647700</xdr:colOff>
      <xdr:row>33</xdr:row>
      <xdr:rowOff>101600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71464C0F-299B-492B-A58D-3BFD953F3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550545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88900</xdr:rowOff>
    </xdr:from>
    <xdr:to>
      <xdr:col>3</xdr:col>
      <xdr:colOff>647700</xdr:colOff>
      <xdr:row>67</xdr:row>
      <xdr:rowOff>107950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123503A3-4D92-417C-BD43-86ECE3DD4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1247775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82550</xdr:rowOff>
    </xdr:from>
    <xdr:to>
      <xdr:col>3</xdr:col>
      <xdr:colOff>647700</xdr:colOff>
      <xdr:row>79</xdr:row>
      <xdr:rowOff>101600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6E574102-9594-4309-A35E-FF485ADA5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148590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1085850</xdr:colOff>
      <xdr:row>89</xdr:row>
      <xdr:rowOff>88900</xdr:rowOff>
    </xdr:from>
    <xdr:to>
      <xdr:col>3</xdr:col>
      <xdr:colOff>628650</xdr:colOff>
      <xdr:row>92</xdr:row>
      <xdr:rowOff>107950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33F52272-EFE6-4E5B-9D5A-B9B98C4FE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2700" y="1725295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</xdr:colOff>
      <xdr:row>106</xdr:row>
      <xdr:rowOff>82550</xdr:rowOff>
    </xdr:from>
    <xdr:to>
      <xdr:col>3</xdr:col>
      <xdr:colOff>660400</xdr:colOff>
      <xdr:row>109</xdr:row>
      <xdr:rowOff>101600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A11F3007-C279-4C55-BAB7-0DE9CEE9D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4450" y="2061845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1085850</xdr:colOff>
      <xdr:row>113</xdr:row>
      <xdr:rowOff>82550</xdr:rowOff>
    </xdr:from>
    <xdr:to>
      <xdr:col>3</xdr:col>
      <xdr:colOff>628650</xdr:colOff>
      <xdr:row>116</xdr:row>
      <xdr:rowOff>101600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3831D75A-9EDE-41D7-A1B2-5A2900DD3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2700" y="22021800"/>
          <a:ext cx="635000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workbookViewId="0">
      <selection activeCell="E39" sqref="E39"/>
    </sheetView>
  </sheetViews>
  <sheetFormatPr baseColWidth="10" defaultColWidth="8.7265625" defaultRowHeight="14.5" x14ac:dyDescent="0.35"/>
  <cols>
    <col min="1" max="1" width="16.81640625" style="5" customWidth="1"/>
    <col min="2" max="2" width="10.1796875" style="5" customWidth="1"/>
    <col min="3" max="3" width="10.90625" style="5" customWidth="1"/>
    <col min="4" max="4" width="8.7265625" style="5"/>
    <col min="5" max="5" width="10.1796875" style="5" customWidth="1"/>
    <col min="6" max="7" width="8.7265625" style="5"/>
    <col min="8" max="8" width="8.7265625" style="4"/>
    <col min="9" max="9" width="11.81640625" style="5" customWidth="1"/>
    <col min="10" max="16384" width="8.7265625" style="5"/>
  </cols>
  <sheetData>
    <row r="1" spans="1:9" x14ac:dyDescent="0.35">
      <c r="A1" s="74"/>
      <c r="B1" s="75"/>
      <c r="C1" s="75"/>
      <c r="D1" s="75"/>
      <c r="E1" s="76"/>
      <c r="F1" s="2"/>
      <c r="G1" s="3"/>
    </row>
    <row r="2" spans="1:9" x14ac:dyDescent="0.35">
      <c r="A2" s="77"/>
      <c r="B2" s="78"/>
      <c r="C2" s="78"/>
      <c r="D2" s="78"/>
      <c r="E2" s="79"/>
      <c r="F2" s="2"/>
      <c r="G2" s="3"/>
    </row>
    <row r="3" spans="1:9" x14ac:dyDescent="0.35">
      <c r="A3" s="77"/>
      <c r="B3" s="78"/>
      <c r="C3" s="78"/>
      <c r="D3" s="78"/>
      <c r="E3" s="79"/>
      <c r="F3" s="2"/>
      <c r="G3" s="3"/>
    </row>
    <row r="4" spans="1:9" x14ac:dyDescent="0.35">
      <c r="A4" s="77"/>
      <c r="B4" s="78"/>
      <c r="C4" s="78"/>
      <c r="D4" s="78"/>
      <c r="E4" s="79"/>
      <c r="F4" s="2"/>
      <c r="G4" s="52" t="s">
        <v>95</v>
      </c>
      <c r="H4" s="53"/>
      <c r="I4" s="53"/>
    </row>
    <row r="5" spans="1:9" x14ac:dyDescent="0.35">
      <c r="A5" s="77"/>
      <c r="B5" s="78"/>
      <c r="C5" s="78"/>
      <c r="D5" s="78"/>
      <c r="E5" s="79"/>
      <c r="F5" s="2"/>
      <c r="G5" s="72" t="s">
        <v>96</v>
      </c>
      <c r="H5" s="72"/>
      <c r="I5" s="72"/>
    </row>
    <row r="6" spans="1:9" x14ac:dyDescent="0.35">
      <c r="A6" s="77"/>
      <c r="B6" s="78"/>
      <c r="C6" s="78"/>
      <c r="D6" s="78"/>
      <c r="E6" s="79"/>
      <c r="F6" s="2"/>
      <c r="G6" s="3"/>
    </row>
    <row r="7" spans="1:9" x14ac:dyDescent="0.35">
      <c r="A7" s="77"/>
      <c r="B7" s="78"/>
      <c r="C7" s="78"/>
      <c r="D7" s="78"/>
      <c r="E7" s="79"/>
      <c r="F7" s="2"/>
      <c r="G7" s="3"/>
    </row>
    <row r="8" spans="1:9" x14ac:dyDescent="0.35">
      <c r="A8" s="77"/>
      <c r="B8" s="78"/>
      <c r="C8" s="78"/>
      <c r="D8" s="78"/>
      <c r="E8" s="79"/>
      <c r="F8" s="2"/>
      <c r="G8" s="3"/>
    </row>
    <row r="9" spans="1:9" x14ac:dyDescent="0.35">
      <c r="A9" s="77"/>
      <c r="B9" s="78"/>
      <c r="C9" s="78"/>
      <c r="D9" s="78"/>
      <c r="E9" s="79"/>
      <c r="F9" s="2"/>
      <c r="G9" s="3"/>
    </row>
    <row r="10" spans="1:9" x14ac:dyDescent="0.35">
      <c r="A10" s="77"/>
      <c r="B10" s="78"/>
      <c r="C10" s="78"/>
      <c r="D10" s="78"/>
      <c r="E10" s="79"/>
      <c r="F10" s="2"/>
      <c r="G10" s="3"/>
    </row>
    <row r="11" spans="1:9" x14ac:dyDescent="0.35">
      <c r="A11" s="77"/>
      <c r="B11" s="78"/>
      <c r="C11" s="78"/>
      <c r="D11" s="78"/>
      <c r="E11" s="79"/>
      <c r="F11" s="2"/>
      <c r="G11" s="3"/>
    </row>
    <row r="12" spans="1:9" x14ac:dyDescent="0.35">
      <c r="A12" s="77"/>
      <c r="B12" s="78"/>
      <c r="C12" s="78"/>
      <c r="D12" s="78"/>
      <c r="E12" s="79"/>
      <c r="F12" s="2"/>
      <c r="G12" s="3"/>
    </row>
    <row r="13" spans="1:9" x14ac:dyDescent="0.35">
      <c r="A13" s="77"/>
      <c r="B13" s="78"/>
      <c r="C13" s="78"/>
      <c r="D13" s="78"/>
      <c r="E13" s="79"/>
      <c r="F13" s="2"/>
      <c r="G13" s="3"/>
    </row>
    <row r="14" spans="1:9" x14ac:dyDescent="0.35">
      <c r="A14" s="77"/>
      <c r="B14" s="78"/>
      <c r="C14" s="78"/>
      <c r="D14" s="78"/>
      <c r="E14" s="79"/>
      <c r="F14" s="2"/>
      <c r="G14" s="3"/>
    </row>
    <row r="15" spans="1:9" ht="15" thickBot="1" x14ac:dyDescent="0.4">
      <c r="A15" s="80"/>
      <c r="B15" s="81"/>
      <c r="C15" s="81"/>
      <c r="D15" s="81"/>
      <c r="E15" s="82"/>
      <c r="F15" s="2"/>
      <c r="G15" s="3"/>
    </row>
    <row r="16" spans="1:9" x14ac:dyDescent="0.35">
      <c r="A16" s="3"/>
      <c r="B16" s="3"/>
      <c r="C16" s="3"/>
      <c r="D16" s="3"/>
      <c r="E16" s="3"/>
      <c r="F16" s="3"/>
      <c r="G16" s="3"/>
    </row>
    <row r="17" spans="1:9" ht="15" thickBot="1" x14ac:dyDescent="0.4">
      <c r="A17" s="11" t="s">
        <v>8</v>
      </c>
      <c r="B17" s="11"/>
      <c r="C17" s="12" t="s">
        <v>80</v>
      </c>
      <c r="D17" s="11"/>
      <c r="E17" s="6" t="s">
        <v>9</v>
      </c>
      <c r="F17" s="12" t="s">
        <v>10</v>
      </c>
      <c r="G17" s="11"/>
      <c r="H17" s="12" t="s">
        <v>11</v>
      </c>
      <c r="I17" s="12" t="s">
        <v>12</v>
      </c>
    </row>
    <row r="18" spans="1:9" x14ac:dyDescent="0.35">
      <c r="A18" s="13" t="s">
        <v>0</v>
      </c>
      <c r="B18" s="13"/>
      <c r="C18" s="14">
        <f>Bestellformular!F31</f>
        <v>0</v>
      </c>
      <c r="D18" s="13"/>
      <c r="E18" s="5">
        <v>0</v>
      </c>
      <c r="F18" s="14">
        <f t="shared" ref="F18:F26" si="0">C18*E18*0.01</f>
        <v>0</v>
      </c>
      <c r="G18" s="13"/>
      <c r="H18" s="17">
        <f>Bestellformular!E31</f>
        <v>0</v>
      </c>
      <c r="I18" s="18">
        <f>C18-(C18*E18*0.01)</f>
        <v>0</v>
      </c>
    </row>
    <row r="19" spans="1:9" x14ac:dyDescent="0.35">
      <c r="A19" s="13" t="s">
        <v>1</v>
      </c>
      <c r="B19" s="13"/>
      <c r="C19" s="14">
        <f>Bestellformular!F45</f>
        <v>0</v>
      </c>
      <c r="D19" s="13"/>
      <c r="E19" s="5">
        <v>0</v>
      </c>
      <c r="F19" s="14">
        <f t="shared" si="0"/>
        <v>0</v>
      </c>
      <c r="G19" s="13"/>
      <c r="H19" s="17">
        <f>Bestellformular!E45</f>
        <v>0</v>
      </c>
      <c r="I19" s="18">
        <f t="shared" ref="I19:I25" si="1">C19-(C19*E19*0.01)</f>
        <v>0</v>
      </c>
    </row>
    <row r="20" spans="1:9" x14ac:dyDescent="0.35">
      <c r="A20" s="13" t="s">
        <v>2</v>
      </c>
      <c r="B20" s="13"/>
      <c r="C20" s="14">
        <f>Bestellformular!F107</f>
        <v>0</v>
      </c>
      <c r="D20" s="13"/>
      <c r="E20" s="5">
        <v>0</v>
      </c>
      <c r="F20" s="14">
        <f t="shared" si="0"/>
        <v>0</v>
      </c>
      <c r="G20" s="13"/>
      <c r="H20" s="17">
        <f>Bestellformular!E107</f>
        <v>0</v>
      </c>
      <c r="I20" s="18">
        <f t="shared" si="1"/>
        <v>0</v>
      </c>
    </row>
    <row r="21" spans="1:9" x14ac:dyDescent="0.35">
      <c r="A21" s="13" t="s">
        <v>3</v>
      </c>
      <c r="B21" s="13"/>
      <c r="C21" s="14">
        <f>Bestellformular!F65</f>
        <v>0</v>
      </c>
      <c r="D21" s="13"/>
      <c r="E21" s="5">
        <v>0</v>
      </c>
      <c r="F21" s="14">
        <f t="shared" si="0"/>
        <v>0</v>
      </c>
      <c r="G21" s="13"/>
      <c r="H21" s="17">
        <f>Bestellformular!E65</f>
        <v>0</v>
      </c>
      <c r="I21" s="18">
        <f t="shared" si="1"/>
        <v>0</v>
      </c>
    </row>
    <row r="22" spans="1:9" x14ac:dyDescent="0.35">
      <c r="A22" s="13" t="s">
        <v>4</v>
      </c>
      <c r="B22" s="13"/>
      <c r="C22" s="14">
        <f>Bestellformular!F53</f>
        <v>0</v>
      </c>
      <c r="D22" s="13"/>
      <c r="E22" s="5">
        <v>0</v>
      </c>
      <c r="F22" s="14">
        <f t="shared" si="0"/>
        <v>0</v>
      </c>
      <c r="G22" s="13"/>
      <c r="H22" s="17">
        <f>Bestellformular!E53</f>
        <v>0</v>
      </c>
      <c r="I22" s="18">
        <f t="shared" si="1"/>
        <v>0</v>
      </c>
    </row>
    <row r="23" spans="1:9" x14ac:dyDescent="0.35">
      <c r="A23" s="13" t="s">
        <v>5</v>
      </c>
      <c r="B23" s="13"/>
      <c r="C23" s="14">
        <f>Bestellformular!F122</f>
        <v>0</v>
      </c>
      <c r="D23" s="13"/>
      <c r="E23" s="5">
        <v>0</v>
      </c>
      <c r="F23" s="14">
        <f t="shared" si="0"/>
        <v>0</v>
      </c>
      <c r="G23" s="13"/>
      <c r="H23" s="17">
        <f>Bestellformular!E122</f>
        <v>0</v>
      </c>
      <c r="I23" s="18">
        <f t="shared" si="1"/>
        <v>0</v>
      </c>
    </row>
    <row r="24" spans="1:9" x14ac:dyDescent="0.35">
      <c r="A24" s="13" t="s">
        <v>6</v>
      </c>
      <c r="B24" s="13"/>
      <c r="C24" s="14">
        <f>Bestellformular!F77</f>
        <v>0</v>
      </c>
      <c r="D24" s="13"/>
      <c r="E24" s="5">
        <v>0</v>
      </c>
      <c r="F24" s="14">
        <f t="shared" si="0"/>
        <v>0</v>
      </c>
      <c r="G24" s="13"/>
      <c r="H24" s="17">
        <f>Bestellformular!E77</f>
        <v>0</v>
      </c>
      <c r="I24" s="18">
        <f t="shared" si="1"/>
        <v>0</v>
      </c>
    </row>
    <row r="25" spans="1:9" x14ac:dyDescent="0.35">
      <c r="A25" s="13" t="s">
        <v>101</v>
      </c>
      <c r="B25" s="13"/>
      <c r="C25" s="14">
        <f>Bestellformular!F90</f>
        <v>0</v>
      </c>
      <c r="D25" s="13"/>
      <c r="E25" s="5">
        <v>0</v>
      </c>
      <c r="F25" s="14">
        <f t="shared" si="0"/>
        <v>0</v>
      </c>
      <c r="G25" s="13"/>
      <c r="H25" s="17">
        <f>Bestellformular!E90</f>
        <v>0</v>
      </c>
      <c r="I25" s="18">
        <f t="shared" si="1"/>
        <v>0</v>
      </c>
    </row>
    <row r="26" spans="1:9" x14ac:dyDescent="0.35">
      <c r="A26" s="13" t="s">
        <v>7</v>
      </c>
      <c r="B26" s="13"/>
      <c r="C26" s="14">
        <f>Bestellformular!F114</f>
        <v>0</v>
      </c>
      <c r="D26" s="13"/>
      <c r="E26" s="5">
        <v>0</v>
      </c>
      <c r="F26" s="14">
        <f t="shared" si="0"/>
        <v>0</v>
      </c>
      <c r="G26" s="13"/>
      <c r="H26" s="17">
        <f>Bestellformular!E114</f>
        <v>0</v>
      </c>
      <c r="I26" s="18">
        <f>C26-(C26*E26*0.01)</f>
        <v>0</v>
      </c>
    </row>
    <row r="27" spans="1:9" ht="15" thickBot="1" x14ac:dyDescent="0.4">
      <c r="A27" s="15"/>
      <c r="B27" s="15"/>
      <c r="C27" s="15"/>
      <c r="D27" s="15"/>
      <c r="E27" s="7"/>
      <c r="F27" s="7"/>
      <c r="G27" s="15"/>
      <c r="H27" s="19"/>
      <c r="I27" s="15"/>
    </row>
    <row r="28" spans="1:9" ht="15" thickBot="1" x14ac:dyDescent="0.4">
      <c r="A28" s="16" t="s">
        <v>13</v>
      </c>
      <c r="B28" s="15"/>
      <c r="C28" s="15"/>
      <c r="D28" s="15"/>
      <c r="E28" s="7"/>
      <c r="F28" s="7"/>
      <c r="G28" s="15"/>
      <c r="H28" s="19">
        <f>SUM(H18:H26)</f>
        <v>0</v>
      </c>
      <c r="I28" s="20">
        <f>SUM(I18:I26)</f>
        <v>0</v>
      </c>
    </row>
    <row r="29" spans="1:9" x14ac:dyDescent="0.35">
      <c r="A29" s="13"/>
      <c r="B29" s="13"/>
      <c r="C29" s="13"/>
      <c r="D29" s="13"/>
      <c r="G29" s="13"/>
      <c r="H29" s="17"/>
      <c r="I29" s="13"/>
    </row>
    <row r="30" spans="1:9" x14ac:dyDescent="0.35">
      <c r="A30" s="13" t="s">
        <v>14</v>
      </c>
      <c r="B30" s="13"/>
      <c r="C30" s="13"/>
      <c r="D30" s="13"/>
      <c r="G30" s="13"/>
      <c r="H30" s="17"/>
      <c r="I30" s="14">
        <f>I28*0.19</f>
        <v>0</v>
      </c>
    </row>
    <row r="31" spans="1:9" ht="15" thickBot="1" x14ac:dyDescent="0.4">
      <c r="A31" s="15"/>
      <c r="B31" s="15"/>
      <c r="C31" s="15"/>
      <c r="D31" s="15"/>
      <c r="E31" s="7"/>
      <c r="F31" s="7"/>
      <c r="G31" s="15"/>
      <c r="H31" s="19"/>
      <c r="I31" s="15"/>
    </row>
    <row r="32" spans="1:9" ht="15" thickBot="1" x14ac:dyDescent="0.4">
      <c r="A32" s="16" t="s">
        <v>15</v>
      </c>
      <c r="B32" s="15"/>
      <c r="C32" s="15"/>
      <c r="D32" s="15"/>
      <c r="E32" s="7"/>
      <c r="F32" s="7"/>
      <c r="G32" s="15"/>
      <c r="H32" s="19"/>
      <c r="I32" s="21">
        <f>I28+I30</f>
        <v>0</v>
      </c>
    </row>
    <row r="34" spans="1:3" x14ac:dyDescent="0.35">
      <c r="A34" s="5" t="s">
        <v>16</v>
      </c>
      <c r="B34" s="83"/>
      <c r="C34" s="83"/>
    </row>
    <row r="36" spans="1:3" x14ac:dyDescent="0.35">
      <c r="A36" s="9"/>
    </row>
    <row r="37" spans="1:3" ht="16" thickBot="1" x14ac:dyDescent="0.4">
      <c r="A37" s="10" t="s">
        <v>52</v>
      </c>
      <c r="B37" s="3"/>
      <c r="C37" s="3"/>
    </row>
    <row r="38" spans="1:3" x14ac:dyDescent="0.35">
      <c r="A38" s="5" t="s">
        <v>53</v>
      </c>
      <c r="B38" s="84"/>
      <c r="C38" s="85"/>
    </row>
    <row r="39" spans="1:3" x14ac:dyDescent="0.35">
      <c r="A39" s="5" t="s">
        <v>55</v>
      </c>
      <c r="B39" s="86"/>
      <c r="C39" s="87"/>
    </row>
    <row r="40" spans="1:3" x14ac:dyDescent="0.35">
      <c r="A40" s="5" t="s">
        <v>54</v>
      </c>
      <c r="B40" s="86"/>
      <c r="C40" s="87"/>
    </row>
    <row r="41" spans="1:3" x14ac:dyDescent="0.35">
      <c r="A41" s="5" t="s">
        <v>56</v>
      </c>
      <c r="B41" s="86"/>
      <c r="C41" s="87"/>
    </row>
    <row r="42" spans="1:3" ht="15" thickBot="1" x14ac:dyDescent="0.4">
      <c r="A42" s="5" t="s">
        <v>57</v>
      </c>
      <c r="B42" s="88"/>
      <c r="C42" s="89"/>
    </row>
    <row r="44" spans="1:3" x14ac:dyDescent="0.35">
      <c r="A44" s="73" t="s">
        <v>79</v>
      </c>
      <c r="B44" s="73"/>
    </row>
  </sheetData>
  <sheetProtection algorithmName="SHA-512" hashValue="/vDTn/4XrdRyRgAlnY/WDRYOetJYstD+kaCmGH9rPKVgbaAa8vWk8surJduT1WDjRIRdG7b8A+djP9/eBIhVRg==" saltValue="jnqg1zv0wyEcZa+vULvUBQ==" spinCount="100000" sheet="1" objects="1" scenarios="1"/>
  <mergeCells count="9">
    <mergeCell ref="G5:I5"/>
    <mergeCell ref="A44:B44"/>
    <mergeCell ref="A1:E15"/>
    <mergeCell ref="B34:C34"/>
    <mergeCell ref="B38:C38"/>
    <mergeCell ref="B39:C39"/>
    <mergeCell ref="B40:C40"/>
    <mergeCell ref="B41:C41"/>
    <mergeCell ref="B42:C4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462C8-E9B7-473F-8F06-B5F68679BCE2}">
  <dimension ref="A1:K123"/>
  <sheetViews>
    <sheetView tabSelected="1" topLeftCell="A73" workbookViewId="0">
      <selection activeCell="G84" sqref="G84"/>
    </sheetView>
  </sheetViews>
  <sheetFormatPr baseColWidth="10" defaultRowHeight="14.5" x14ac:dyDescent="0.35"/>
  <cols>
    <col min="1" max="1" width="21" style="5" customWidth="1"/>
    <col min="2" max="2" width="11.36328125" style="71" customWidth="1"/>
    <col min="3" max="3" width="15.6328125" style="5" customWidth="1"/>
    <col min="4" max="4" width="10.90625" style="5"/>
    <col min="5" max="5" width="8.54296875" style="4" customWidth="1"/>
    <col min="6" max="6" width="13.36328125" style="1" customWidth="1"/>
    <col min="7" max="7" width="14.81640625" style="5" customWidth="1"/>
    <col min="8" max="8" width="15" style="5" customWidth="1"/>
    <col min="9" max="9" width="14" style="5" customWidth="1"/>
    <col min="10" max="10" width="14.7265625" style="5" customWidth="1"/>
    <col min="11" max="11" width="26.1796875" style="5" customWidth="1"/>
    <col min="12" max="16384" width="10.90625" style="5"/>
  </cols>
  <sheetData>
    <row r="1" spans="1:11" x14ac:dyDescent="0.35">
      <c r="A1" s="90"/>
      <c r="B1" s="91"/>
      <c r="C1" s="91"/>
      <c r="D1" s="92"/>
      <c r="E1" s="22"/>
      <c r="F1" s="28"/>
      <c r="K1" s="54"/>
    </row>
    <row r="2" spans="1:11" x14ac:dyDescent="0.35">
      <c r="A2" s="93"/>
      <c r="B2" s="94"/>
      <c r="C2" s="94"/>
      <c r="D2" s="95"/>
      <c r="E2" s="22"/>
      <c r="F2" s="28"/>
      <c r="K2" s="54"/>
    </row>
    <row r="3" spans="1:11" x14ac:dyDescent="0.35">
      <c r="A3" s="93"/>
      <c r="B3" s="94"/>
      <c r="C3" s="94"/>
      <c r="D3" s="95"/>
      <c r="E3" s="22"/>
      <c r="F3" s="28"/>
      <c r="K3" s="54"/>
    </row>
    <row r="4" spans="1:11" x14ac:dyDescent="0.35">
      <c r="A4" s="93"/>
      <c r="B4" s="94"/>
      <c r="C4" s="94"/>
      <c r="D4" s="95"/>
      <c r="E4" s="22"/>
      <c r="F4" s="28"/>
      <c r="G4" s="27" t="s">
        <v>28</v>
      </c>
      <c r="H4" s="27"/>
      <c r="I4" s="27"/>
      <c r="J4" s="27"/>
      <c r="K4" s="55"/>
    </row>
    <row r="5" spans="1:11" x14ac:dyDescent="0.35">
      <c r="A5" s="93"/>
      <c r="B5" s="94"/>
      <c r="C5" s="94"/>
      <c r="D5" s="95"/>
      <c r="E5" s="22"/>
      <c r="F5" s="28"/>
      <c r="G5" s="27" t="s">
        <v>51</v>
      </c>
      <c r="H5" s="27"/>
      <c r="I5" s="27"/>
      <c r="J5" s="27"/>
      <c r="K5" s="55"/>
    </row>
    <row r="6" spans="1:11" x14ac:dyDescent="0.35">
      <c r="A6" s="93"/>
      <c r="B6" s="94"/>
      <c r="C6" s="94"/>
      <c r="D6" s="95"/>
      <c r="E6" s="22"/>
      <c r="F6" s="28"/>
      <c r="G6" s="13"/>
      <c r="H6" s="13"/>
      <c r="I6" s="13"/>
      <c r="J6" s="13"/>
      <c r="K6" s="56"/>
    </row>
    <row r="7" spans="1:11" x14ac:dyDescent="0.35">
      <c r="A7" s="93"/>
      <c r="B7" s="94"/>
      <c r="C7" s="94"/>
      <c r="D7" s="95"/>
      <c r="E7" s="22"/>
      <c r="F7" s="28"/>
      <c r="G7" s="99" t="s">
        <v>29</v>
      </c>
      <c r="H7" s="99"/>
      <c r="I7" s="99"/>
      <c r="J7" s="13"/>
      <c r="K7" s="56"/>
    </row>
    <row r="8" spans="1:11" x14ac:dyDescent="0.35">
      <c r="A8" s="93"/>
      <c r="B8" s="94"/>
      <c r="C8" s="94"/>
      <c r="D8" s="95"/>
      <c r="E8" s="22"/>
      <c r="F8" s="28"/>
      <c r="G8" s="99" t="s">
        <v>30</v>
      </c>
      <c r="H8" s="99"/>
      <c r="I8" s="99"/>
      <c r="J8" s="13"/>
      <c r="K8" s="56"/>
    </row>
    <row r="9" spans="1:11" ht="15" thickBot="1" x14ac:dyDescent="0.4">
      <c r="A9" s="96"/>
      <c r="B9" s="97"/>
      <c r="C9" s="97"/>
      <c r="D9" s="98"/>
      <c r="E9" s="22"/>
      <c r="F9" s="28"/>
      <c r="K9" s="54"/>
    </row>
    <row r="10" spans="1:11" x14ac:dyDescent="0.35">
      <c r="A10" s="2"/>
      <c r="B10" s="61"/>
      <c r="C10" s="2"/>
      <c r="D10" s="2"/>
      <c r="E10" s="22"/>
      <c r="F10" s="28"/>
      <c r="K10" s="54"/>
    </row>
    <row r="11" spans="1:11" ht="15" thickBot="1" x14ac:dyDescent="0.4">
      <c r="A11" s="32"/>
      <c r="B11" s="62" t="s">
        <v>99</v>
      </c>
      <c r="C11" s="32" t="s">
        <v>42</v>
      </c>
      <c r="D11" s="32" t="s">
        <v>26</v>
      </c>
      <c r="E11" s="8" t="s">
        <v>11</v>
      </c>
      <c r="F11" s="29" t="s">
        <v>27</v>
      </c>
      <c r="G11" s="8" t="s">
        <v>75</v>
      </c>
      <c r="H11" s="7" t="s">
        <v>58</v>
      </c>
      <c r="I11" s="51" t="s">
        <v>97</v>
      </c>
      <c r="J11" s="7"/>
      <c r="K11" s="57" t="s">
        <v>77</v>
      </c>
    </row>
    <row r="12" spans="1:11" ht="18.5" x14ac:dyDescent="0.45">
      <c r="A12" s="33" t="s">
        <v>0</v>
      </c>
      <c r="B12" s="63"/>
      <c r="C12" s="34"/>
      <c r="D12" s="35" t="s">
        <v>31</v>
      </c>
      <c r="E12" s="23"/>
      <c r="F12" s="30"/>
      <c r="G12" s="24" t="s">
        <v>76</v>
      </c>
      <c r="H12" s="24" t="s">
        <v>78</v>
      </c>
      <c r="I12" s="101" t="s">
        <v>98</v>
      </c>
      <c r="J12" s="101"/>
      <c r="K12" s="58"/>
    </row>
    <row r="13" spans="1:11" ht="15.5" x14ac:dyDescent="0.35">
      <c r="A13" s="36" t="s">
        <v>21</v>
      </c>
      <c r="B13" s="60">
        <v>9</v>
      </c>
      <c r="C13" s="13">
        <v>1.01</v>
      </c>
      <c r="D13" s="37">
        <v>30</v>
      </c>
      <c r="E13" s="22"/>
      <c r="F13" s="1">
        <f>D13*E13</f>
        <v>0</v>
      </c>
      <c r="K13" s="54"/>
    </row>
    <row r="14" spans="1:11" ht="15.5" x14ac:dyDescent="0.35">
      <c r="A14" s="36" t="s">
        <v>22</v>
      </c>
      <c r="B14" s="60">
        <v>12</v>
      </c>
      <c r="C14" s="13">
        <v>1.02</v>
      </c>
      <c r="D14" s="37">
        <v>30</v>
      </c>
      <c r="E14" s="22"/>
      <c r="F14" s="1">
        <f>D14*E14</f>
        <v>0</v>
      </c>
      <c r="K14" s="54"/>
    </row>
    <row r="15" spans="1:11" ht="15.5" x14ac:dyDescent="0.35">
      <c r="A15" s="36" t="s">
        <v>23</v>
      </c>
      <c r="B15" s="60">
        <v>12</v>
      </c>
      <c r="C15" s="13">
        <v>1.03</v>
      </c>
      <c r="D15" s="37">
        <v>40</v>
      </c>
      <c r="E15" s="22"/>
      <c r="F15" s="1">
        <f t="shared" ref="F15:F29" si="0">D15*E15</f>
        <v>0</v>
      </c>
      <c r="K15" s="54"/>
    </row>
    <row r="16" spans="1:11" ht="15.5" x14ac:dyDescent="0.35">
      <c r="A16" s="36" t="s">
        <v>24</v>
      </c>
      <c r="B16" s="60">
        <v>18</v>
      </c>
      <c r="C16" s="13">
        <v>1.04</v>
      </c>
      <c r="D16" s="37">
        <v>40</v>
      </c>
      <c r="F16" s="1">
        <f t="shared" si="0"/>
        <v>0</v>
      </c>
      <c r="K16" s="54"/>
    </row>
    <row r="17" spans="1:11" ht="15.5" x14ac:dyDescent="0.35">
      <c r="A17" s="36" t="s">
        <v>20</v>
      </c>
      <c r="B17" s="60">
        <v>10</v>
      </c>
      <c r="C17" s="13">
        <v>1.05</v>
      </c>
      <c r="D17" s="37">
        <v>65</v>
      </c>
      <c r="F17" s="1">
        <f t="shared" si="0"/>
        <v>0</v>
      </c>
      <c r="K17" s="54"/>
    </row>
    <row r="18" spans="1:11" ht="15.5" x14ac:dyDescent="0.35">
      <c r="A18" s="36" t="s">
        <v>33</v>
      </c>
      <c r="B18" s="60">
        <v>16</v>
      </c>
      <c r="C18" s="13">
        <v>1.06</v>
      </c>
      <c r="D18" s="37">
        <v>65</v>
      </c>
      <c r="F18" s="1">
        <f t="shared" si="0"/>
        <v>0</v>
      </c>
      <c r="K18" s="54"/>
    </row>
    <row r="19" spans="1:11" ht="15.5" x14ac:dyDescent="0.35">
      <c r="A19" s="36" t="s">
        <v>25</v>
      </c>
      <c r="B19" s="60">
        <v>24</v>
      </c>
      <c r="C19" s="13">
        <v>1.07</v>
      </c>
      <c r="D19" s="37">
        <v>65</v>
      </c>
      <c r="F19" s="1">
        <f t="shared" si="0"/>
        <v>0</v>
      </c>
      <c r="K19" s="54"/>
    </row>
    <row r="20" spans="1:11" ht="15.5" x14ac:dyDescent="0.35">
      <c r="A20" s="36" t="s">
        <v>32</v>
      </c>
      <c r="B20" s="60">
        <v>13</v>
      </c>
      <c r="C20" s="13">
        <v>1.08</v>
      </c>
      <c r="D20" s="37">
        <v>90</v>
      </c>
      <c r="F20" s="1">
        <f t="shared" si="0"/>
        <v>0</v>
      </c>
      <c r="K20" s="54"/>
    </row>
    <row r="21" spans="1:11" ht="15.5" x14ac:dyDescent="0.35">
      <c r="A21" s="36" t="s">
        <v>34</v>
      </c>
      <c r="B21" s="60">
        <v>20</v>
      </c>
      <c r="C21" s="13">
        <v>1.0900000000000001</v>
      </c>
      <c r="D21" s="37">
        <v>90</v>
      </c>
      <c r="F21" s="1">
        <f t="shared" si="0"/>
        <v>0</v>
      </c>
      <c r="K21" s="54"/>
    </row>
    <row r="22" spans="1:11" ht="15.5" x14ac:dyDescent="0.35">
      <c r="A22" s="36" t="s">
        <v>35</v>
      </c>
      <c r="B22" s="60">
        <v>30</v>
      </c>
      <c r="C22" s="38">
        <v>1.1000000000000001</v>
      </c>
      <c r="D22" s="37">
        <v>100</v>
      </c>
      <c r="F22" s="1">
        <f t="shared" si="0"/>
        <v>0</v>
      </c>
      <c r="K22" s="54"/>
    </row>
    <row r="23" spans="1:11" ht="15.5" x14ac:dyDescent="0.35">
      <c r="A23" s="36" t="s">
        <v>36</v>
      </c>
      <c r="B23" s="60">
        <v>20</v>
      </c>
      <c r="C23" s="13">
        <v>1.1100000000000001</v>
      </c>
      <c r="D23" s="37">
        <v>160</v>
      </c>
      <c r="F23" s="1">
        <f t="shared" si="0"/>
        <v>0</v>
      </c>
      <c r="K23" s="54"/>
    </row>
    <row r="24" spans="1:11" ht="15.5" x14ac:dyDescent="0.35">
      <c r="A24" s="36" t="s">
        <v>37</v>
      </c>
      <c r="B24" s="60">
        <v>30</v>
      </c>
      <c r="C24" s="13">
        <v>1.1200000000000001</v>
      </c>
      <c r="D24" s="37">
        <v>160</v>
      </c>
      <c r="F24" s="1">
        <f t="shared" si="0"/>
        <v>0</v>
      </c>
      <c r="K24" s="54"/>
    </row>
    <row r="25" spans="1:11" ht="15.5" x14ac:dyDescent="0.35">
      <c r="A25" s="36" t="s">
        <v>38</v>
      </c>
      <c r="B25" s="60">
        <v>50</v>
      </c>
      <c r="C25" s="13">
        <v>1.1299999999999999</v>
      </c>
      <c r="D25" s="37">
        <v>190</v>
      </c>
      <c r="F25" s="1">
        <f t="shared" si="0"/>
        <v>0</v>
      </c>
      <c r="K25" s="54"/>
    </row>
    <row r="26" spans="1:11" ht="18.5" x14ac:dyDescent="0.45">
      <c r="A26" s="44" t="s">
        <v>100</v>
      </c>
      <c r="B26" s="60"/>
      <c r="C26" s="13"/>
      <c r="D26" s="37"/>
      <c r="K26" s="54"/>
    </row>
    <row r="27" spans="1:11" ht="15.5" x14ac:dyDescent="0.35">
      <c r="A27" s="36" t="s">
        <v>39</v>
      </c>
      <c r="B27" s="60">
        <v>10</v>
      </c>
      <c r="C27" s="13">
        <v>1.1399999999999999</v>
      </c>
      <c r="D27" s="37">
        <v>70</v>
      </c>
      <c r="F27" s="1">
        <f t="shared" si="0"/>
        <v>0</v>
      </c>
      <c r="K27" s="54"/>
    </row>
    <row r="28" spans="1:11" ht="15.5" x14ac:dyDescent="0.35">
      <c r="A28" s="36" t="s">
        <v>40</v>
      </c>
      <c r="B28" s="60">
        <v>15</v>
      </c>
      <c r="C28" s="13">
        <v>1.1499999999999999</v>
      </c>
      <c r="D28" s="37">
        <v>130</v>
      </c>
      <c r="F28" s="1">
        <f t="shared" si="0"/>
        <v>0</v>
      </c>
      <c r="K28" s="54"/>
    </row>
    <row r="29" spans="1:11" ht="15.5" x14ac:dyDescent="0.35">
      <c r="A29" s="36" t="s">
        <v>41</v>
      </c>
      <c r="B29" s="60">
        <v>20</v>
      </c>
      <c r="C29" s="13">
        <v>1.1599999999999999</v>
      </c>
      <c r="D29" s="37">
        <v>190</v>
      </c>
      <c r="F29" s="1">
        <f t="shared" si="0"/>
        <v>0</v>
      </c>
      <c r="K29" s="54"/>
    </row>
    <row r="30" spans="1:11" ht="15.5" x14ac:dyDescent="0.35">
      <c r="A30" s="36"/>
      <c r="B30" s="60"/>
      <c r="C30" s="13"/>
      <c r="D30" s="37"/>
      <c r="K30" s="54"/>
    </row>
    <row r="31" spans="1:11" ht="15.5" x14ac:dyDescent="0.35">
      <c r="A31" s="36" t="s">
        <v>81</v>
      </c>
      <c r="B31" s="60"/>
      <c r="C31" s="13"/>
      <c r="D31" s="37"/>
      <c r="E31" s="17">
        <f>SUM(E13:E29)</f>
        <v>0</v>
      </c>
      <c r="F31" s="1">
        <f>SUM(F13:F29)</f>
        <v>0</v>
      </c>
      <c r="K31" s="54"/>
    </row>
    <row r="32" spans="1:11" s="25" customFormat="1" x14ac:dyDescent="0.35">
      <c r="A32" s="39"/>
      <c r="B32" s="64"/>
      <c r="C32" s="40"/>
      <c r="D32" s="40"/>
      <c r="E32" s="26"/>
      <c r="F32" s="31"/>
      <c r="K32" s="59"/>
    </row>
    <row r="33" spans="1:11" ht="18.5" x14ac:dyDescent="0.45">
      <c r="A33" s="41" t="s">
        <v>1</v>
      </c>
      <c r="B33" s="65"/>
      <c r="C33" s="13"/>
      <c r="D33" s="13"/>
      <c r="K33" s="54"/>
    </row>
    <row r="34" spans="1:11" ht="15.5" x14ac:dyDescent="0.35">
      <c r="A34" s="36" t="s">
        <v>20</v>
      </c>
      <c r="B34" s="60">
        <v>23</v>
      </c>
      <c r="C34" s="13">
        <v>2.0099999999999998</v>
      </c>
      <c r="D34" s="37">
        <v>80</v>
      </c>
      <c r="F34" s="1">
        <f t="shared" ref="F34:F43" si="1">D34*E34</f>
        <v>0</v>
      </c>
      <c r="K34" s="54"/>
    </row>
    <row r="35" spans="1:11" ht="15.5" x14ac:dyDescent="0.35">
      <c r="A35" s="36" t="s">
        <v>36</v>
      </c>
      <c r="B35" s="60">
        <v>25</v>
      </c>
      <c r="C35" s="13">
        <v>2.02</v>
      </c>
      <c r="D35" s="37">
        <v>130</v>
      </c>
      <c r="F35" s="1">
        <f t="shared" si="1"/>
        <v>0</v>
      </c>
      <c r="K35" s="54"/>
    </row>
    <row r="36" spans="1:11" ht="15.5" x14ac:dyDescent="0.35">
      <c r="A36" s="36" t="s">
        <v>43</v>
      </c>
      <c r="B36" s="60">
        <v>25</v>
      </c>
      <c r="C36" s="13">
        <v>2.0299999999999998</v>
      </c>
      <c r="D36" s="37">
        <v>180</v>
      </c>
      <c r="F36" s="1">
        <f t="shared" si="1"/>
        <v>0</v>
      </c>
      <c r="K36" s="54"/>
    </row>
    <row r="37" spans="1:11" ht="15.5" x14ac:dyDescent="0.35">
      <c r="A37" s="36" t="s">
        <v>44</v>
      </c>
      <c r="B37" s="60">
        <v>25</v>
      </c>
      <c r="C37" s="13">
        <v>2.04</v>
      </c>
      <c r="D37" s="37">
        <v>180</v>
      </c>
      <c r="F37" s="1">
        <f t="shared" si="1"/>
        <v>0</v>
      </c>
      <c r="K37" s="54"/>
    </row>
    <row r="38" spans="1:11" ht="15.5" x14ac:dyDescent="0.35">
      <c r="A38" s="36" t="s">
        <v>33</v>
      </c>
      <c r="B38" s="60">
        <v>23</v>
      </c>
      <c r="C38" s="13">
        <v>2.0499999999999998</v>
      </c>
      <c r="D38" s="37">
        <v>80</v>
      </c>
      <c r="F38" s="1">
        <f t="shared" si="1"/>
        <v>0</v>
      </c>
      <c r="K38" s="54"/>
    </row>
    <row r="39" spans="1:11" ht="15.5" x14ac:dyDescent="0.35">
      <c r="A39" s="36" t="s">
        <v>37</v>
      </c>
      <c r="B39" s="60">
        <v>25</v>
      </c>
      <c r="C39" s="13">
        <v>2.06</v>
      </c>
      <c r="D39" s="37">
        <v>130</v>
      </c>
      <c r="F39" s="1">
        <f t="shared" si="1"/>
        <v>0</v>
      </c>
      <c r="K39" s="54"/>
    </row>
    <row r="40" spans="1:11" ht="15.5" x14ac:dyDescent="0.35">
      <c r="A40" s="36" t="s">
        <v>45</v>
      </c>
      <c r="B40" s="60">
        <v>25</v>
      </c>
      <c r="C40" s="13">
        <v>2.0699999999999998</v>
      </c>
      <c r="D40" s="37">
        <v>180</v>
      </c>
      <c r="F40" s="1">
        <f t="shared" si="1"/>
        <v>0</v>
      </c>
      <c r="K40" s="54"/>
    </row>
    <row r="41" spans="1:11" ht="15.5" x14ac:dyDescent="0.35">
      <c r="A41" s="36" t="s">
        <v>25</v>
      </c>
      <c r="B41" s="60">
        <v>23</v>
      </c>
      <c r="C41" s="13">
        <v>2.08</v>
      </c>
      <c r="D41" s="37">
        <v>80</v>
      </c>
      <c r="F41" s="1">
        <f t="shared" si="1"/>
        <v>0</v>
      </c>
      <c r="K41" s="54"/>
    </row>
    <row r="42" spans="1:11" ht="15.5" x14ac:dyDescent="0.35">
      <c r="A42" s="36" t="s">
        <v>38</v>
      </c>
      <c r="B42" s="60">
        <v>25</v>
      </c>
      <c r="C42" s="13">
        <v>2.09</v>
      </c>
      <c r="D42" s="37">
        <v>130</v>
      </c>
      <c r="F42" s="1">
        <f t="shared" si="1"/>
        <v>0</v>
      </c>
      <c r="K42" s="54"/>
    </row>
    <row r="43" spans="1:11" ht="15.5" x14ac:dyDescent="0.35">
      <c r="A43" s="36" t="s">
        <v>46</v>
      </c>
      <c r="B43" s="60">
        <v>25</v>
      </c>
      <c r="C43" s="38">
        <v>2.1</v>
      </c>
      <c r="D43" s="37">
        <v>180</v>
      </c>
      <c r="F43" s="1">
        <f t="shared" si="1"/>
        <v>0</v>
      </c>
      <c r="K43" s="54"/>
    </row>
    <row r="44" spans="1:11" ht="15.5" x14ac:dyDescent="0.35">
      <c r="A44" s="36"/>
      <c r="B44" s="60"/>
      <c r="C44" s="38"/>
      <c r="D44" s="37"/>
      <c r="K44" s="54"/>
    </row>
    <row r="45" spans="1:11" ht="15.5" x14ac:dyDescent="0.35">
      <c r="A45" s="100" t="s">
        <v>82</v>
      </c>
      <c r="B45" s="100"/>
      <c r="C45" s="100"/>
      <c r="D45" s="37"/>
      <c r="E45" s="17">
        <f>SUM(E34:E43)</f>
        <v>0</v>
      </c>
      <c r="F45" s="1">
        <f>SUM(F34:F43)</f>
        <v>0</v>
      </c>
      <c r="K45" s="54"/>
    </row>
    <row r="46" spans="1:11" s="25" customFormat="1" x14ac:dyDescent="0.35">
      <c r="A46" s="40"/>
      <c r="B46" s="66"/>
      <c r="C46" s="40"/>
      <c r="D46" s="40"/>
      <c r="E46" s="26"/>
      <c r="F46" s="31"/>
      <c r="K46" s="59"/>
    </row>
    <row r="47" spans="1:11" ht="18.5" x14ac:dyDescent="0.45">
      <c r="A47" s="42" t="s">
        <v>4</v>
      </c>
      <c r="B47" s="67"/>
      <c r="C47" s="13"/>
      <c r="D47" s="13"/>
      <c r="K47" s="54"/>
    </row>
    <row r="48" spans="1:11" ht="15.5" x14ac:dyDescent="0.35">
      <c r="A48" s="36" t="s">
        <v>47</v>
      </c>
      <c r="B48" s="60"/>
      <c r="C48" s="43">
        <v>3.01</v>
      </c>
      <c r="D48" s="37">
        <v>30</v>
      </c>
      <c r="F48" s="1">
        <f t="shared" ref="F48:F51" si="2">D48*E48</f>
        <v>0</v>
      </c>
      <c r="K48" s="54"/>
    </row>
    <row r="49" spans="1:11" ht="15.5" x14ac:dyDescent="0.35">
      <c r="A49" s="36" t="s">
        <v>17</v>
      </c>
      <c r="B49" s="60"/>
      <c r="C49" s="13">
        <v>3.02</v>
      </c>
      <c r="D49" s="37">
        <v>70</v>
      </c>
      <c r="F49" s="1">
        <f t="shared" si="2"/>
        <v>0</v>
      </c>
      <c r="K49" s="54"/>
    </row>
    <row r="50" spans="1:11" ht="15.5" x14ac:dyDescent="0.35">
      <c r="A50" s="36" t="s">
        <v>18</v>
      </c>
      <c r="B50" s="60"/>
      <c r="C50" s="13">
        <v>3.03</v>
      </c>
      <c r="D50" s="37">
        <v>130</v>
      </c>
      <c r="F50" s="1">
        <f t="shared" si="2"/>
        <v>0</v>
      </c>
      <c r="K50" s="54"/>
    </row>
    <row r="51" spans="1:11" ht="15.5" x14ac:dyDescent="0.35">
      <c r="A51" s="36" t="s">
        <v>19</v>
      </c>
      <c r="B51" s="60"/>
      <c r="C51" s="13">
        <v>3.04</v>
      </c>
      <c r="D51" s="37">
        <v>180</v>
      </c>
      <c r="F51" s="1">
        <f t="shared" si="2"/>
        <v>0</v>
      </c>
      <c r="K51" s="54"/>
    </row>
    <row r="52" spans="1:11" ht="15.5" x14ac:dyDescent="0.35">
      <c r="A52" s="36"/>
      <c r="B52" s="60"/>
      <c r="C52" s="13"/>
      <c r="D52" s="37"/>
      <c r="K52" s="54"/>
    </row>
    <row r="53" spans="1:11" ht="15.5" x14ac:dyDescent="0.35">
      <c r="A53" s="36" t="s">
        <v>83</v>
      </c>
      <c r="B53" s="60"/>
      <c r="C53" s="13"/>
      <c r="D53" s="37"/>
      <c r="E53" s="17">
        <f>SUM(E48:E51)</f>
        <v>0</v>
      </c>
      <c r="F53" s="1">
        <f>SUM(F48:F51)</f>
        <v>0</v>
      </c>
      <c r="K53" s="54"/>
    </row>
    <row r="54" spans="1:11" s="25" customFormat="1" x14ac:dyDescent="0.35">
      <c r="A54" s="40"/>
      <c r="B54" s="66"/>
      <c r="C54" s="40"/>
      <c r="D54" s="40"/>
      <c r="E54" s="26"/>
      <c r="F54" s="31"/>
      <c r="K54" s="59"/>
    </row>
    <row r="55" spans="1:11" ht="18.5" x14ac:dyDescent="0.45">
      <c r="A55" s="44" t="s">
        <v>3</v>
      </c>
      <c r="B55" s="68"/>
      <c r="C55" s="13"/>
      <c r="D55" s="13"/>
      <c r="K55" s="54"/>
    </row>
    <row r="56" spans="1:11" ht="15.5" x14ac:dyDescent="0.35">
      <c r="A56" s="36" t="s">
        <v>23</v>
      </c>
      <c r="B56" s="60">
        <v>13</v>
      </c>
      <c r="C56" s="13">
        <v>4.01</v>
      </c>
      <c r="D56" s="37">
        <v>70</v>
      </c>
      <c r="F56" s="1">
        <f t="shared" ref="F56:F63" si="3">D56*E56</f>
        <v>0</v>
      </c>
      <c r="K56" s="54"/>
    </row>
    <row r="57" spans="1:11" ht="15.5" x14ac:dyDescent="0.35">
      <c r="A57" s="36" t="s">
        <v>20</v>
      </c>
      <c r="B57" s="60">
        <v>20</v>
      </c>
      <c r="C57" s="13">
        <v>4.0199999999999996</v>
      </c>
      <c r="D57" s="37">
        <v>110</v>
      </c>
      <c r="F57" s="1">
        <f t="shared" si="3"/>
        <v>0</v>
      </c>
      <c r="K57" s="54"/>
    </row>
    <row r="58" spans="1:11" ht="15.5" x14ac:dyDescent="0.35">
      <c r="A58" s="36" t="s">
        <v>32</v>
      </c>
      <c r="B58" s="60">
        <v>26</v>
      </c>
      <c r="C58" s="13">
        <v>4.03</v>
      </c>
      <c r="D58" s="37">
        <v>170</v>
      </c>
      <c r="F58" s="1">
        <f t="shared" si="3"/>
        <v>0</v>
      </c>
      <c r="K58" s="54"/>
    </row>
    <row r="59" spans="1:11" ht="15.5" x14ac:dyDescent="0.35">
      <c r="A59" s="36" t="s">
        <v>24</v>
      </c>
      <c r="B59" s="60">
        <v>20</v>
      </c>
      <c r="C59" s="13">
        <v>4.04</v>
      </c>
      <c r="D59" s="37">
        <v>75</v>
      </c>
      <c r="F59" s="1">
        <f t="shared" si="3"/>
        <v>0</v>
      </c>
      <c r="K59" s="54"/>
    </row>
    <row r="60" spans="1:11" ht="15.5" x14ac:dyDescent="0.35">
      <c r="A60" s="36" t="s">
        <v>25</v>
      </c>
      <c r="B60" s="60">
        <v>30</v>
      </c>
      <c r="C60" s="13">
        <v>4.05</v>
      </c>
      <c r="D60" s="37">
        <v>130</v>
      </c>
      <c r="F60" s="1">
        <f t="shared" si="3"/>
        <v>0</v>
      </c>
      <c r="K60" s="54"/>
    </row>
    <row r="61" spans="1:11" ht="15.5" x14ac:dyDescent="0.35">
      <c r="A61" s="36" t="s">
        <v>35</v>
      </c>
      <c r="B61" s="60">
        <v>40</v>
      </c>
      <c r="C61" s="13">
        <v>4.0599999999999996</v>
      </c>
      <c r="D61" s="37">
        <v>180</v>
      </c>
      <c r="F61" s="1">
        <f t="shared" si="3"/>
        <v>0</v>
      </c>
      <c r="K61" s="54"/>
    </row>
    <row r="62" spans="1:11" ht="15.5" x14ac:dyDescent="0.35">
      <c r="A62" s="36" t="s">
        <v>36</v>
      </c>
      <c r="B62" s="60">
        <v>40</v>
      </c>
      <c r="C62" s="13">
        <v>4.07</v>
      </c>
      <c r="D62" s="37">
        <v>300</v>
      </c>
      <c r="F62" s="1">
        <f t="shared" si="3"/>
        <v>0</v>
      </c>
      <c r="K62" s="54"/>
    </row>
    <row r="63" spans="1:11" ht="15.5" x14ac:dyDescent="0.35">
      <c r="A63" s="36" t="s">
        <v>38</v>
      </c>
      <c r="B63" s="60">
        <v>60</v>
      </c>
      <c r="C63" s="13">
        <v>4.08</v>
      </c>
      <c r="D63" s="37">
        <v>330</v>
      </c>
      <c r="F63" s="1">
        <f t="shared" si="3"/>
        <v>0</v>
      </c>
      <c r="K63" s="54"/>
    </row>
    <row r="64" spans="1:11" ht="15.5" x14ac:dyDescent="0.35">
      <c r="A64" s="36"/>
      <c r="B64" s="60"/>
      <c r="C64" s="13"/>
      <c r="D64" s="37"/>
      <c r="K64" s="54"/>
    </row>
    <row r="65" spans="1:11" ht="15.5" x14ac:dyDescent="0.35">
      <c r="A65" s="36" t="s">
        <v>84</v>
      </c>
      <c r="B65" s="60"/>
      <c r="C65" s="13"/>
      <c r="D65" s="37"/>
      <c r="E65" s="17">
        <f>SUM(E56:E63)</f>
        <v>0</v>
      </c>
      <c r="F65" s="1">
        <f>SUM(F56:F63)</f>
        <v>0</v>
      </c>
      <c r="K65" s="54"/>
    </row>
    <row r="66" spans="1:11" s="25" customFormat="1" x14ac:dyDescent="0.35">
      <c r="A66" s="40"/>
      <c r="B66" s="66"/>
      <c r="C66" s="40"/>
      <c r="D66" s="40"/>
      <c r="E66" s="26"/>
      <c r="F66" s="31"/>
      <c r="K66" s="59"/>
    </row>
    <row r="67" spans="1:11" ht="18.5" x14ac:dyDescent="0.45">
      <c r="A67" s="44" t="s">
        <v>6</v>
      </c>
      <c r="B67" s="68"/>
      <c r="C67" s="13"/>
      <c r="D67" s="13"/>
      <c r="K67" s="54"/>
    </row>
    <row r="68" spans="1:11" ht="15.5" x14ac:dyDescent="0.35">
      <c r="A68" s="36" t="s">
        <v>59</v>
      </c>
      <c r="B68" s="60">
        <v>10</v>
      </c>
      <c r="C68" s="13">
        <v>7.01</v>
      </c>
      <c r="D68" s="37">
        <v>40</v>
      </c>
      <c r="F68" s="1">
        <f t="shared" ref="F68:F75" si="4">D68*E68</f>
        <v>0</v>
      </c>
      <c r="K68" s="54"/>
    </row>
    <row r="69" spans="1:11" ht="15.5" x14ac:dyDescent="0.35">
      <c r="A69" s="36" t="s">
        <v>60</v>
      </c>
      <c r="B69" s="60">
        <v>13</v>
      </c>
      <c r="C69" s="13">
        <v>7.02</v>
      </c>
      <c r="D69" s="37">
        <v>90</v>
      </c>
      <c r="F69" s="1">
        <f t="shared" si="4"/>
        <v>0</v>
      </c>
      <c r="K69" s="54"/>
    </row>
    <row r="70" spans="1:11" ht="15.5" x14ac:dyDescent="0.35">
      <c r="A70" s="36" t="s">
        <v>61</v>
      </c>
      <c r="B70" s="60">
        <v>20</v>
      </c>
      <c r="C70" s="13">
        <v>7.03</v>
      </c>
      <c r="D70" s="37">
        <v>150</v>
      </c>
      <c r="F70" s="1">
        <f t="shared" si="4"/>
        <v>0</v>
      </c>
      <c r="K70" s="54"/>
    </row>
    <row r="71" spans="1:11" ht="15.5" x14ac:dyDescent="0.35">
      <c r="A71" s="36" t="s">
        <v>62</v>
      </c>
      <c r="B71" s="60">
        <v>26</v>
      </c>
      <c r="C71" s="13">
        <v>7.04</v>
      </c>
      <c r="D71" s="37">
        <v>220</v>
      </c>
      <c r="F71" s="1">
        <f t="shared" si="4"/>
        <v>0</v>
      </c>
      <c r="K71" s="54"/>
    </row>
    <row r="72" spans="1:11" ht="15.5" x14ac:dyDescent="0.35">
      <c r="A72" s="36" t="s">
        <v>63</v>
      </c>
      <c r="B72" s="60">
        <v>13</v>
      </c>
      <c r="C72" s="13">
        <v>7.05</v>
      </c>
      <c r="D72" s="37">
        <v>40</v>
      </c>
      <c r="F72" s="1">
        <f t="shared" si="4"/>
        <v>0</v>
      </c>
      <c r="K72" s="54"/>
    </row>
    <row r="73" spans="1:11" ht="15.5" x14ac:dyDescent="0.35">
      <c r="A73" s="36" t="s">
        <v>64</v>
      </c>
      <c r="B73" s="60">
        <v>20</v>
      </c>
      <c r="C73" s="13">
        <v>7.06</v>
      </c>
      <c r="D73" s="37">
        <v>95</v>
      </c>
      <c r="F73" s="1">
        <f t="shared" si="4"/>
        <v>0</v>
      </c>
      <c r="K73" s="54"/>
    </row>
    <row r="74" spans="1:11" ht="15.5" x14ac:dyDescent="0.35">
      <c r="A74" s="36" t="s">
        <v>65</v>
      </c>
      <c r="B74" s="60">
        <v>30</v>
      </c>
      <c r="C74" s="13">
        <v>7.07</v>
      </c>
      <c r="D74" s="37">
        <v>170</v>
      </c>
      <c r="F74" s="1">
        <f t="shared" si="4"/>
        <v>0</v>
      </c>
      <c r="K74" s="54"/>
    </row>
    <row r="75" spans="1:11" ht="15.5" x14ac:dyDescent="0.35">
      <c r="A75" s="36" t="s">
        <v>66</v>
      </c>
      <c r="B75" s="60">
        <v>40</v>
      </c>
      <c r="C75" s="13">
        <v>7.08</v>
      </c>
      <c r="D75" s="37">
        <v>260</v>
      </c>
      <c r="F75" s="1">
        <f t="shared" si="4"/>
        <v>0</v>
      </c>
      <c r="K75" s="54"/>
    </row>
    <row r="76" spans="1:11" ht="15.5" x14ac:dyDescent="0.35">
      <c r="A76" s="36"/>
      <c r="B76" s="60"/>
      <c r="C76" s="13"/>
      <c r="D76" s="37"/>
      <c r="K76" s="54"/>
    </row>
    <row r="77" spans="1:11" ht="15.5" x14ac:dyDescent="0.35">
      <c r="A77" s="36" t="s">
        <v>85</v>
      </c>
      <c r="B77" s="60"/>
      <c r="C77" s="13"/>
      <c r="D77" s="37"/>
      <c r="E77" s="17">
        <f>SUM(E68:E75)</f>
        <v>0</v>
      </c>
      <c r="F77" s="1">
        <f>SUM(F68:F75)</f>
        <v>0</v>
      </c>
      <c r="K77" s="54"/>
    </row>
    <row r="78" spans="1:11" s="25" customFormat="1" x14ac:dyDescent="0.35">
      <c r="A78" s="40"/>
      <c r="B78" s="66"/>
      <c r="C78" s="40"/>
      <c r="D78" s="40"/>
      <c r="E78" s="26"/>
      <c r="F78" s="31"/>
      <c r="K78" s="59"/>
    </row>
    <row r="79" spans="1:11" ht="18.5" x14ac:dyDescent="0.45">
      <c r="A79" s="44" t="s">
        <v>101</v>
      </c>
      <c r="B79" s="68"/>
      <c r="C79" s="13"/>
      <c r="D79" s="13"/>
      <c r="K79" s="54"/>
    </row>
    <row r="80" spans="1:11" ht="15.5" x14ac:dyDescent="0.35">
      <c r="A80" s="36" t="s">
        <v>67</v>
      </c>
      <c r="B80" s="60">
        <v>10</v>
      </c>
      <c r="C80" s="13">
        <v>8.01</v>
      </c>
      <c r="D80" s="37">
        <v>140</v>
      </c>
      <c r="F80" s="1">
        <f t="shared" ref="F80:F88" si="5">D80*E80</f>
        <v>0</v>
      </c>
      <c r="K80" s="54"/>
    </row>
    <row r="81" spans="1:11" ht="15.5" x14ac:dyDescent="0.35">
      <c r="A81" s="36" t="s">
        <v>68</v>
      </c>
      <c r="B81" s="60">
        <v>10</v>
      </c>
      <c r="C81" s="13">
        <v>8.02</v>
      </c>
      <c r="D81" s="37">
        <v>180</v>
      </c>
      <c r="F81" s="1">
        <f t="shared" si="5"/>
        <v>0</v>
      </c>
      <c r="K81" s="54"/>
    </row>
    <row r="82" spans="1:11" ht="15.5" x14ac:dyDescent="0.35">
      <c r="A82" s="36" t="s">
        <v>69</v>
      </c>
      <c r="B82" s="60">
        <v>20</v>
      </c>
      <c r="C82" s="13">
        <v>8.0299999999999994</v>
      </c>
      <c r="D82" s="37">
        <v>240</v>
      </c>
      <c r="F82" s="1">
        <f t="shared" si="5"/>
        <v>0</v>
      </c>
      <c r="K82" s="54"/>
    </row>
    <row r="83" spans="1:11" ht="15.5" x14ac:dyDescent="0.35">
      <c r="A83" s="36" t="s">
        <v>72</v>
      </c>
      <c r="B83" s="60">
        <v>15</v>
      </c>
      <c r="C83" s="13">
        <v>8.0399999999999991</v>
      </c>
      <c r="D83" s="37">
        <v>140</v>
      </c>
      <c r="F83" s="1">
        <f t="shared" si="5"/>
        <v>0</v>
      </c>
      <c r="K83" s="54"/>
    </row>
    <row r="84" spans="1:11" ht="15.5" x14ac:dyDescent="0.35">
      <c r="A84" s="36" t="s">
        <v>73</v>
      </c>
      <c r="B84" s="60">
        <v>20</v>
      </c>
      <c r="C84" s="13">
        <v>8.0500000000000007</v>
      </c>
      <c r="D84" s="37">
        <v>180</v>
      </c>
      <c r="F84" s="1">
        <f t="shared" si="5"/>
        <v>0</v>
      </c>
      <c r="K84" s="54"/>
    </row>
    <row r="85" spans="1:11" ht="15.5" x14ac:dyDescent="0.35">
      <c r="A85" s="36" t="s">
        <v>74</v>
      </c>
      <c r="B85" s="60">
        <v>30</v>
      </c>
      <c r="C85" s="13">
        <v>8.06</v>
      </c>
      <c r="D85" s="37">
        <v>280</v>
      </c>
      <c r="F85" s="1">
        <f t="shared" si="5"/>
        <v>0</v>
      </c>
      <c r="K85" s="54"/>
    </row>
    <row r="86" spans="1:11" ht="15.5" x14ac:dyDescent="0.35">
      <c r="A86" s="36" t="s">
        <v>110</v>
      </c>
      <c r="B86" s="60">
        <v>15</v>
      </c>
      <c r="C86" s="102">
        <v>8.09</v>
      </c>
      <c r="D86" s="37">
        <v>150</v>
      </c>
      <c r="F86" s="1">
        <f t="shared" si="5"/>
        <v>0</v>
      </c>
      <c r="K86" s="54"/>
    </row>
    <row r="87" spans="1:11" ht="15.5" x14ac:dyDescent="0.35">
      <c r="A87" s="36" t="s">
        <v>70</v>
      </c>
      <c r="B87" s="60">
        <v>20</v>
      </c>
      <c r="C87" s="13">
        <v>8.07</v>
      </c>
      <c r="D87" s="37">
        <v>200</v>
      </c>
      <c r="F87" s="1">
        <f t="shared" si="5"/>
        <v>0</v>
      </c>
      <c r="K87" s="54"/>
    </row>
    <row r="88" spans="1:11" ht="15.5" x14ac:dyDescent="0.35">
      <c r="A88" s="36" t="s">
        <v>71</v>
      </c>
      <c r="B88" s="60">
        <v>30</v>
      </c>
      <c r="C88" s="13">
        <v>8.08</v>
      </c>
      <c r="D88" s="37">
        <v>290</v>
      </c>
      <c r="F88" s="1">
        <f t="shared" si="5"/>
        <v>0</v>
      </c>
      <c r="K88" s="54"/>
    </row>
    <row r="89" spans="1:11" ht="15.5" x14ac:dyDescent="0.35">
      <c r="A89" s="36"/>
      <c r="B89" s="60"/>
      <c r="C89" s="13"/>
      <c r="D89" s="37"/>
      <c r="K89" s="54"/>
    </row>
    <row r="90" spans="1:11" ht="15.5" x14ac:dyDescent="0.35">
      <c r="A90" s="36" t="s">
        <v>102</v>
      </c>
      <c r="B90" s="60"/>
      <c r="C90" s="13"/>
      <c r="D90" s="37"/>
      <c r="E90" s="17">
        <f>SUM(E80:E88)</f>
        <v>0</v>
      </c>
      <c r="F90" s="1">
        <f>SUM(F80:F88)</f>
        <v>0</v>
      </c>
      <c r="K90" s="54"/>
    </row>
    <row r="91" spans="1:11" s="25" customFormat="1" x14ac:dyDescent="0.35">
      <c r="A91" s="40"/>
      <c r="B91" s="66"/>
      <c r="C91" s="40"/>
      <c r="D91" s="40"/>
      <c r="E91" s="26"/>
      <c r="F91" s="31"/>
      <c r="K91" s="59"/>
    </row>
    <row r="92" spans="1:11" ht="18.5" x14ac:dyDescent="0.45">
      <c r="A92" s="44" t="s">
        <v>2</v>
      </c>
      <c r="B92" s="68"/>
      <c r="C92" s="13"/>
      <c r="D92" s="13"/>
      <c r="K92" s="54"/>
    </row>
    <row r="93" spans="1:11" ht="15.5" x14ac:dyDescent="0.35">
      <c r="A93" s="36" t="s">
        <v>103</v>
      </c>
      <c r="B93" s="60">
        <v>26</v>
      </c>
      <c r="C93" s="13">
        <v>9.01</v>
      </c>
      <c r="D93" s="37">
        <v>140</v>
      </c>
      <c r="F93" s="1">
        <f t="shared" ref="F93:F105" si="6">D93*E93</f>
        <v>0</v>
      </c>
      <c r="K93" s="54"/>
    </row>
    <row r="94" spans="1:11" ht="15.5" x14ac:dyDescent="0.35">
      <c r="A94" s="36" t="s">
        <v>104</v>
      </c>
      <c r="B94" s="60">
        <v>30</v>
      </c>
      <c r="C94" s="13">
        <v>9.02</v>
      </c>
      <c r="D94" s="37">
        <v>170</v>
      </c>
      <c r="F94" s="1">
        <f t="shared" si="6"/>
        <v>0</v>
      </c>
      <c r="K94" s="54"/>
    </row>
    <row r="95" spans="1:11" ht="15.5" x14ac:dyDescent="0.35">
      <c r="A95" s="36" t="s">
        <v>105</v>
      </c>
      <c r="B95" s="60">
        <v>47</v>
      </c>
      <c r="C95" s="13">
        <v>9.0299999999999994</v>
      </c>
      <c r="D95" s="37">
        <v>260</v>
      </c>
      <c r="F95" s="1">
        <f t="shared" si="6"/>
        <v>0</v>
      </c>
      <c r="K95" s="54"/>
    </row>
    <row r="96" spans="1:11" ht="15.5" x14ac:dyDescent="0.35">
      <c r="A96" s="36" t="s">
        <v>86</v>
      </c>
      <c r="B96" s="60">
        <v>12</v>
      </c>
      <c r="C96" s="13">
        <v>9.0399999999999991</v>
      </c>
      <c r="D96" s="37">
        <v>100</v>
      </c>
      <c r="F96" s="1">
        <f t="shared" si="6"/>
        <v>0</v>
      </c>
      <c r="K96" s="54"/>
    </row>
    <row r="97" spans="1:11" ht="15.5" x14ac:dyDescent="0.35">
      <c r="A97" s="36" t="s">
        <v>87</v>
      </c>
      <c r="B97" s="60">
        <v>12</v>
      </c>
      <c r="C97" s="13">
        <v>9.0500000000000007</v>
      </c>
      <c r="D97" s="37">
        <v>100</v>
      </c>
      <c r="F97" s="1">
        <f t="shared" si="6"/>
        <v>0</v>
      </c>
      <c r="K97" s="54"/>
    </row>
    <row r="98" spans="1:11" ht="15.5" x14ac:dyDescent="0.35">
      <c r="A98" s="36" t="s">
        <v>88</v>
      </c>
      <c r="B98" s="60">
        <v>20</v>
      </c>
      <c r="C98" s="13">
        <v>9.06</v>
      </c>
      <c r="D98" s="37">
        <v>150</v>
      </c>
      <c r="F98" s="1">
        <f t="shared" si="6"/>
        <v>0</v>
      </c>
      <c r="K98" s="54"/>
    </row>
    <row r="99" spans="1:11" ht="15.5" x14ac:dyDescent="0.35">
      <c r="A99" s="36" t="s">
        <v>89</v>
      </c>
      <c r="B99" s="60">
        <v>20</v>
      </c>
      <c r="C99" s="13">
        <v>9.07</v>
      </c>
      <c r="D99" s="37">
        <v>150</v>
      </c>
      <c r="F99" s="1">
        <f t="shared" si="6"/>
        <v>0</v>
      </c>
      <c r="K99" s="54"/>
    </row>
    <row r="100" spans="1:11" ht="15.5" x14ac:dyDescent="0.35">
      <c r="A100" s="36" t="s">
        <v>90</v>
      </c>
      <c r="B100" s="60">
        <v>28</v>
      </c>
      <c r="C100" s="13">
        <v>9.08</v>
      </c>
      <c r="D100" s="37">
        <v>280</v>
      </c>
      <c r="F100" s="1">
        <f t="shared" si="6"/>
        <v>0</v>
      </c>
      <c r="K100" s="54"/>
    </row>
    <row r="101" spans="1:11" ht="15.5" x14ac:dyDescent="0.35">
      <c r="A101" s="36" t="s">
        <v>91</v>
      </c>
      <c r="B101" s="60">
        <v>28</v>
      </c>
      <c r="C101" s="13">
        <v>9.09</v>
      </c>
      <c r="D101" s="37">
        <v>280</v>
      </c>
      <c r="F101" s="1">
        <f t="shared" si="6"/>
        <v>0</v>
      </c>
      <c r="K101" s="54"/>
    </row>
    <row r="102" spans="1:11" ht="15.5" x14ac:dyDescent="0.35">
      <c r="A102" s="36" t="s">
        <v>106</v>
      </c>
      <c r="B102" s="60">
        <v>15</v>
      </c>
      <c r="C102" s="38">
        <v>9.1</v>
      </c>
      <c r="D102" s="37">
        <v>120</v>
      </c>
      <c r="F102" s="1">
        <f t="shared" si="6"/>
        <v>0</v>
      </c>
      <c r="K102" s="54"/>
    </row>
    <row r="103" spans="1:11" ht="15.5" x14ac:dyDescent="0.35">
      <c r="A103" s="36" t="s">
        <v>107</v>
      </c>
      <c r="B103" s="60">
        <v>40</v>
      </c>
      <c r="C103" s="13">
        <v>9.11</v>
      </c>
      <c r="D103" s="37">
        <v>270</v>
      </c>
      <c r="F103" s="1">
        <f t="shared" si="6"/>
        <v>0</v>
      </c>
      <c r="K103" s="54"/>
    </row>
    <row r="104" spans="1:11" ht="15.5" x14ac:dyDescent="0.35">
      <c r="A104" s="36" t="s">
        <v>108</v>
      </c>
      <c r="B104" s="60">
        <v>10</v>
      </c>
      <c r="C104" s="13">
        <v>9.1199999999999992</v>
      </c>
      <c r="D104" s="37">
        <v>50</v>
      </c>
      <c r="F104" s="1">
        <f t="shared" si="6"/>
        <v>0</v>
      </c>
      <c r="K104" s="54"/>
    </row>
    <row r="105" spans="1:11" ht="15.5" x14ac:dyDescent="0.35">
      <c r="A105" s="36" t="s">
        <v>109</v>
      </c>
      <c r="B105" s="60">
        <v>30</v>
      </c>
      <c r="C105" s="13">
        <v>9.1300000000000008</v>
      </c>
      <c r="D105" s="37">
        <v>130</v>
      </c>
      <c r="F105" s="1">
        <f t="shared" si="6"/>
        <v>0</v>
      </c>
      <c r="K105" s="54"/>
    </row>
    <row r="106" spans="1:11" ht="15.5" x14ac:dyDescent="0.35">
      <c r="A106" s="36"/>
      <c r="B106" s="60"/>
      <c r="C106" s="13"/>
      <c r="D106" s="37"/>
      <c r="K106" s="54"/>
    </row>
    <row r="107" spans="1:11" ht="15.5" x14ac:dyDescent="0.35">
      <c r="A107" s="36" t="s">
        <v>92</v>
      </c>
      <c r="B107" s="60"/>
      <c r="C107" s="13"/>
      <c r="D107" s="37"/>
      <c r="E107" s="17">
        <f>SUM(E93:E105)</f>
        <v>0</v>
      </c>
      <c r="F107" s="1">
        <f>SUM(F93:F105)</f>
        <v>0</v>
      </c>
      <c r="K107" s="54"/>
    </row>
    <row r="108" spans="1:11" s="25" customFormat="1" x14ac:dyDescent="0.35">
      <c r="A108" s="40"/>
      <c r="B108" s="66"/>
      <c r="C108" s="40"/>
      <c r="D108" s="40"/>
      <c r="E108" s="26"/>
      <c r="F108" s="31"/>
      <c r="K108" s="59"/>
    </row>
    <row r="109" spans="1:11" ht="18.5" x14ac:dyDescent="0.45">
      <c r="A109" s="44" t="s">
        <v>7</v>
      </c>
      <c r="B109" s="68"/>
      <c r="C109" s="45"/>
      <c r="D109" s="13"/>
      <c r="K109" s="54"/>
    </row>
    <row r="110" spans="1:11" ht="15.5" x14ac:dyDescent="0.35">
      <c r="A110" s="36" t="s">
        <v>48</v>
      </c>
      <c r="B110" s="60">
        <v>20</v>
      </c>
      <c r="C110" s="46">
        <v>5.01</v>
      </c>
      <c r="D110" s="37">
        <v>290</v>
      </c>
      <c r="F110" s="1">
        <f>D110*E110</f>
        <v>0</v>
      </c>
      <c r="K110" s="54"/>
    </row>
    <row r="111" spans="1:11" ht="15.5" x14ac:dyDescent="0.35">
      <c r="A111" s="36" t="s">
        <v>49</v>
      </c>
      <c r="B111" s="60">
        <v>40</v>
      </c>
      <c r="C111" s="46">
        <v>5.0199999999999996</v>
      </c>
      <c r="D111" s="37">
        <v>260</v>
      </c>
      <c r="F111" s="1">
        <f>D111*E111</f>
        <v>0</v>
      </c>
      <c r="K111" s="54"/>
    </row>
    <row r="112" spans="1:11" ht="15.5" x14ac:dyDescent="0.35">
      <c r="A112" s="36" t="s">
        <v>50</v>
      </c>
      <c r="B112" s="60">
        <v>50</v>
      </c>
      <c r="C112" s="46">
        <v>5.03</v>
      </c>
      <c r="D112" s="37">
        <v>410</v>
      </c>
      <c r="F112" s="1">
        <f>D112*E112</f>
        <v>0</v>
      </c>
      <c r="K112" s="54"/>
    </row>
    <row r="113" spans="1:11" ht="15.5" x14ac:dyDescent="0.35">
      <c r="A113" s="36"/>
      <c r="B113" s="60"/>
      <c r="C113" s="46"/>
      <c r="D113" s="37"/>
      <c r="K113" s="54"/>
    </row>
    <row r="114" spans="1:11" ht="15.5" x14ac:dyDescent="0.35">
      <c r="A114" s="36" t="s">
        <v>93</v>
      </c>
      <c r="B114" s="60"/>
      <c r="C114" s="46"/>
      <c r="D114" s="37"/>
      <c r="E114" s="17">
        <f>SUM(E110:E112)</f>
        <v>0</v>
      </c>
      <c r="F114" s="1">
        <f>SUM(F110:F112)</f>
        <v>0</v>
      </c>
      <c r="K114" s="54"/>
    </row>
    <row r="115" spans="1:11" s="25" customFormat="1" x14ac:dyDescent="0.35">
      <c r="A115" s="40"/>
      <c r="B115" s="66"/>
      <c r="C115" s="47"/>
      <c r="D115" s="40"/>
      <c r="E115" s="26"/>
      <c r="F115" s="31"/>
      <c r="K115" s="59"/>
    </row>
    <row r="116" spans="1:11" ht="18.5" x14ac:dyDescent="0.45">
      <c r="A116" s="44" t="s">
        <v>5</v>
      </c>
      <c r="B116" s="68"/>
      <c r="C116" s="46"/>
      <c r="D116" s="13"/>
      <c r="K116" s="54"/>
    </row>
    <row r="117" spans="1:11" ht="15.5" x14ac:dyDescent="0.35">
      <c r="A117" s="48" t="s">
        <v>47</v>
      </c>
      <c r="B117" s="60">
        <v>25</v>
      </c>
      <c r="C117" s="46">
        <v>6.01</v>
      </c>
      <c r="D117" s="37">
        <v>55</v>
      </c>
      <c r="F117" s="1">
        <f>D117*E117</f>
        <v>0</v>
      </c>
      <c r="K117" s="54"/>
    </row>
    <row r="118" spans="1:11" ht="15.5" x14ac:dyDescent="0.35">
      <c r="A118" s="48" t="s">
        <v>17</v>
      </c>
      <c r="B118" s="60">
        <v>45</v>
      </c>
      <c r="C118" s="46">
        <v>6.02</v>
      </c>
      <c r="D118" s="37">
        <v>140</v>
      </c>
      <c r="F118" s="1">
        <f>D118*E118</f>
        <v>0</v>
      </c>
      <c r="K118" s="54"/>
    </row>
    <row r="119" spans="1:11" ht="15.5" x14ac:dyDescent="0.35">
      <c r="A119" s="48" t="s">
        <v>18</v>
      </c>
      <c r="B119" s="60">
        <v>65</v>
      </c>
      <c r="C119" s="46">
        <v>6.03</v>
      </c>
      <c r="D119" s="37">
        <v>250</v>
      </c>
      <c r="F119" s="1">
        <f>D119*E119</f>
        <v>0</v>
      </c>
      <c r="K119" s="54"/>
    </row>
    <row r="120" spans="1:11" ht="15.5" x14ac:dyDescent="0.35">
      <c r="A120" s="48" t="s">
        <v>19</v>
      </c>
      <c r="B120" s="60">
        <v>85</v>
      </c>
      <c r="C120" s="46">
        <v>6.04</v>
      </c>
      <c r="D120" s="37">
        <v>340</v>
      </c>
      <c r="F120" s="1">
        <f>D120*E120</f>
        <v>0</v>
      </c>
      <c r="K120" s="54"/>
    </row>
    <row r="121" spans="1:11" x14ac:dyDescent="0.35">
      <c r="A121" s="13"/>
      <c r="B121" s="69"/>
      <c r="C121" s="45"/>
      <c r="D121" s="13"/>
      <c r="K121" s="54"/>
    </row>
    <row r="122" spans="1:11" x14ac:dyDescent="0.35">
      <c r="A122" s="49" t="s">
        <v>94</v>
      </c>
      <c r="B122" s="60"/>
      <c r="C122" s="13"/>
      <c r="D122" s="13"/>
      <c r="E122" s="17">
        <f>SUM(E117:E120)</f>
        <v>0</v>
      </c>
      <c r="F122" s="1">
        <f>SUM(F117:F120)</f>
        <v>0</v>
      </c>
      <c r="K122" s="54"/>
    </row>
    <row r="123" spans="1:11" s="25" customFormat="1" ht="15.5" x14ac:dyDescent="0.35">
      <c r="A123" s="50"/>
      <c r="B123" s="70"/>
      <c r="C123" s="40"/>
      <c r="D123" s="40"/>
      <c r="E123" s="26"/>
      <c r="F123" s="31"/>
      <c r="K123" s="59"/>
    </row>
  </sheetData>
  <sheetProtection algorithmName="SHA-512" hashValue="+hcDVJr2T3664DHWevg4POPxMRK/B9RWDLZ3UCTXdKkNqQYWuOhZRQjYH3VyxDfCbgwtyWBisgIcyNyV7Mg5Rg==" saltValue="SwOAu3HS2sPc9gxbrjzvMA==" spinCount="100000" sheet="1" objects="1" scenarios="1"/>
  <mergeCells count="5">
    <mergeCell ref="A1:D9"/>
    <mergeCell ref="G8:I8"/>
    <mergeCell ref="G7:I7"/>
    <mergeCell ref="A45:C45"/>
    <mergeCell ref="I12:J12"/>
  </mergeCells>
  <dataValidations count="2">
    <dataValidation type="list" allowBlank="1" showInputMessage="1" showErrorMessage="1" sqref="G13:G31" xr:uid="{634EC101-5796-4DF9-8BEF-C773D66330CB}">
      <formula1>"Ja, Nein"</formula1>
    </dataValidation>
    <dataValidation type="list" allowBlank="1" showInputMessage="1" showErrorMessage="1" sqref="I13:I120" xr:uid="{A8611B7A-A470-4492-8A53-0F08CAA6AE87}">
      <formula1>"Ja,Nein"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Übersicht</vt:lpstr>
      <vt:lpstr>Bestellformular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2020-05-12T18:26:38Z</dcterms:modified>
</cp:coreProperties>
</file>