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m\Documents\JOLYS BOUTIQUE\COMMANDE CLIENTS\SMOON\"/>
    </mc:Choice>
  </mc:AlternateContent>
  <bookViews>
    <workbookView xWindow="0" yWindow="0" windowWidth="20490" windowHeight="7020"/>
  </bookViews>
  <sheets>
    <sheet name="Feuil1" sheetId="1" r:id="rId1"/>
    <sheet name="Feuil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J40" i="1"/>
  <c r="J41" i="1"/>
  <c r="J42" i="1"/>
  <c r="J43" i="1"/>
  <c r="K43" i="1" l="1"/>
  <c r="K42" i="1"/>
  <c r="K39" i="1"/>
  <c r="J38" i="1"/>
  <c r="J37" i="1"/>
  <c r="J34" i="1"/>
  <c r="K34" i="1" s="1"/>
  <c r="J33" i="1"/>
  <c r="K33" i="1" s="1"/>
  <c r="J32" i="1"/>
  <c r="K32" i="1" s="1"/>
  <c r="J31" i="1"/>
  <c r="J30" i="1"/>
  <c r="J29" i="1"/>
  <c r="J28" i="1"/>
  <c r="K28" i="1" s="1"/>
  <c r="J27" i="1"/>
  <c r="J26" i="1"/>
  <c r="J25" i="1"/>
  <c r="J24" i="1"/>
  <c r="K24" i="1" s="1"/>
  <c r="J23" i="1"/>
  <c r="K23" i="1" s="1"/>
  <c r="J14" i="1"/>
  <c r="K14" i="1" s="1"/>
  <c r="J15" i="1"/>
  <c r="J16" i="1"/>
  <c r="J17" i="1"/>
  <c r="K17" i="1" s="1"/>
  <c r="J18" i="1"/>
  <c r="K18" i="1" s="1"/>
  <c r="J19" i="1"/>
  <c r="K19" i="1" s="1"/>
  <c r="J20" i="1"/>
  <c r="J21" i="1"/>
  <c r="K21" i="1" s="1"/>
  <c r="J22" i="1"/>
  <c r="K22" i="1" s="1"/>
  <c r="J13" i="1"/>
  <c r="K13" i="1" s="1"/>
  <c r="K16" i="1"/>
  <c r="K20" i="1"/>
  <c r="K25" i="1"/>
  <c r="J12" i="1"/>
  <c r="K38" i="1"/>
  <c r="K31" i="1"/>
  <c r="K15" i="1"/>
  <c r="J44" i="1" l="1"/>
  <c r="K48" i="1" s="1"/>
  <c r="K27" i="1" l="1"/>
  <c r="K50" i="1"/>
  <c r="K26" i="1"/>
  <c r="K29" i="1"/>
  <c r="K30" i="1"/>
  <c r="K37" i="1"/>
  <c r="K40" i="1"/>
  <c r="K41" i="1"/>
  <c r="K12" i="1"/>
  <c r="K44" i="1" l="1"/>
  <c r="K46" i="1" l="1"/>
  <c r="K47" i="1"/>
  <c r="K52" i="1" l="1"/>
  <c r="K55" i="1" s="1"/>
  <c r="K53" i="1" l="1"/>
</calcChain>
</file>

<file path=xl/sharedStrings.xml><?xml version="1.0" encoding="utf-8"?>
<sst xmlns="http://schemas.openxmlformats.org/spreadsheetml/2006/main" count="116" uniqueCount="67">
  <si>
    <t>Protection</t>
  </si>
  <si>
    <t>Taille</t>
  </si>
  <si>
    <t>Couleur</t>
  </si>
  <si>
    <t>Quantité</t>
  </si>
  <si>
    <t>Prix unitaire TTC</t>
  </si>
  <si>
    <t>Total</t>
  </si>
  <si>
    <t>Artemis - flux abondant</t>
  </si>
  <si>
    <t>Séléné - flux moyen</t>
  </si>
  <si>
    <t>XS</t>
  </si>
  <si>
    <t>S</t>
  </si>
  <si>
    <t>M</t>
  </si>
  <si>
    <t>L</t>
  </si>
  <si>
    <t>XL</t>
  </si>
  <si>
    <t>XXL</t>
  </si>
  <si>
    <t>10/12ans</t>
  </si>
  <si>
    <t>12/14ans</t>
  </si>
  <si>
    <t>14/16ans</t>
  </si>
  <si>
    <t>noir</t>
  </si>
  <si>
    <t>kaki</t>
  </si>
  <si>
    <t>fauve</t>
  </si>
  <si>
    <t>carmin</t>
  </si>
  <si>
    <t>poupre</t>
  </si>
  <si>
    <t>bleu nuit</t>
  </si>
  <si>
    <t>beige</t>
  </si>
  <si>
    <t>marron</t>
  </si>
  <si>
    <t>vert</t>
  </si>
  <si>
    <t>terraccota</t>
  </si>
  <si>
    <t>bordeaux</t>
  </si>
  <si>
    <t>bleu tropico</t>
  </si>
  <si>
    <t>corail pop</t>
  </si>
  <si>
    <t>Adresse postale</t>
  </si>
  <si>
    <t>Adresse mail</t>
  </si>
  <si>
    <t>Téléphone</t>
  </si>
  <si>
    <t>Nom &amp; Prénom</t>
  </si>
  <si>
    <t>Sous-Total</t>
  </si>
  <si>
    <t>Livraison</t>
  </si>
  <si>
    <t>TOTAL TTC</t>
  </si>
  <si>
    <t>Choix de livraison</t>
  </si>
  <si>
    <t>Retrait en boutique</t>
  </si>
  <si>
    <t>Livraison par transporteur</t>
  </si>
  <si>
    <t>Livraison spréciale sur Nort sur Erdre</t>
  </si>
  <si>
    <t>Montant de la TVA - 5,5%</t>
  </si>
  <si>
    <t>Commande du</t>
  </si>
  <si>
    <t>Frais de livraison</t>
  </si>
  <si>
    <t>REMISES</t>
  </si>
  <si>
    <t>A partir de 3 unités</t>
  </si>
  <si>
    <t>A partir de 5 unités</t>
  </si>
  <si>
    <t>A partir de 7 unités</t>
  </si>
  <si>
    <t>Type de lingerie &amp; Flux</t>
  </si>
  <si>
    <t>Culotte Séléné Flux Moyen</t>
  </si>
  <si>
    <t>Culotte Artémis Flux Abondant</t>
  </si>
  <si>
    <t>Culotte taille haute Séléné</t>
  </si>
  <si>
    <t>String Séléné</t>
  </si>
  <si>
    <t>Shorty Séléné</t>
  </si>
  <si>
    <t>Culotte Girls Séléné</t>
  </si>
  <si>
    <t>Culotte Girls Artémis</t>
  </si>
  <si>
    <t>Shorty Girls Séléné</t>
  </si>
  <si>
    <t>Brassière</t>
  </si>
  <si>
    <t>Gamme Ado</t>
  </si>
  <si>
    <t>Bon de commande pour culotte SMOON x JOLYS BOUTIQUE</t>
  </si>
  <si>
    <t>Pas de minimum de commande</t>
  </si>
  <si>
    <t>Frais de livraison : 6€ ; gratuit si retrait en boutique</t>
  </si>
  <si>
    <t>10% de remise à partir de 3 unités achetées, 15% de remise à partir de 5 unités achetées ou 20% de remise si 7 ou plus unités achetées</t>
  </si>
  <si>
    <t>Vous pouvez nous faire parvenir votre commande par mail : claire@jolysboutique.com ou par téléphone : 06 32 73 99 45</t>
  </si>
  <si>
    <t>Règlement : à la commande : en cb, espèce ou chèque</t>
  </si>
  <si>
    <t>smoon</t>
  </si>
  <si>
    <t>cellule verouillée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</si>
</sst>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[$€-2]\ 0.00"/>
    <numFmt numFmtId="166" formatCode="[$-F800]dddd\,\ mmmm\ dd\,\ yyyy"/>
    <numFmt numFmtId="167" formatCode="#,##0\ &quot;€&quot;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3"/>
      <color indexed="8"/>
      <name val="Helvetica Neue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C1F0"/>
        <bgColor indexed="64"/>
      </patternFill>
    </fill>
    <fill>
      <patternFill patternType="solid">
        <fgColor rgb="FFFF006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5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0" fillId="0" borderId="1" xfId="0" applyBorder="1"/>
    <xf numFmtId="0" fontId="0" fillId="0" borderId="0" xfId="0" applyBorder="1"/>
    <xf numFmtId="0" fontId="0" fillId="0" borderId="5" xfId="0" applyBorder="1"/>
    <xf numFmtId="0" fontId="7" fillId="0" borderId="0" xfId="0" applyFont="1" applyBorder="1" applyAlignment="1">
      <alignment horizontal="right"/>
    </xf>
    <xf numFmtId="165" fontId="11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vertical="top" wrapText="1"/>
    </xf>
    <xf numFmtId="0" fontId="0" fillId="0" borderId="11" xfId="0" applyFill="1" applyBorder="1"/>
    <xf numFmtId="0" fontId="4" fillId="0" borderId="0" xfId="0" applyFont="1" applyBorder="1" applyAlignment="1">
      <alignment vertical="center"/>
    </xf>
    <xf numFmtId="0" fontId="0" fillId="0" borderId="1" xfId="0" applyFill="1" applyBorder="1"/>
    <xf numFmtId="0" fontId="0" fillId="0" borderId="14" xfId="0" applyBorder="1"/>
    <xf numFmtId="0" fontId="0" fillId="0" borderId="20" xfId="0" applyBorder="1"/>
    <xf numFmtId="0" fontId="0" fillId="0" borderId="14" xfId="0" applyFill="1" applyBorder="1"/>
    <xf numFmtId="0" fontId="0" fillId="0" borderId="20" xfId="0" applyFill="1" applyBorder="1"/>
    <xf numFmtId="0" fontId="0" fillId="0" borderId="23" xfId="0" applyBorder="1"/>
    <xf numFmtId="0" fontId="0" fillId="0" borderId="24" xfId="0" applyFill="1" applyBorder="1"/>
    <xf numFmtId="0" fontId="0" fillId="0" borderId="27" xfId="0" applyFill="1" applyBorder="1"/>
    <xf numFmtId="0" fontId="0" fillId="0" borderId="9" xfId="0" applyFill="1" applyBorder="1"/>
    <xf numFmtId="0" fontId="0" fillId="0" borderId="0" xfId="0" applyBorder="1" applyAlignment="1">
      <alignment horizontal="left" vertical="center"/>
    </xf>
    <xf numFmtId="0" fontId="0" fillId="0" borderId="0" xfId="0" applyFill="1" applyBorder="1"/>
    <xf numFmtId="0" fontId="3" fillId="0" borderId="20" xfId="0" applyFont="1" applyBorder="1" applyAlignment="1">
      <alignment horizontal="center" vertical="center"/>
    </xf>
    <xf numFmtId="165" fontId="11" fillId="0" borderId="12" xfId="0" applyNumberFormat="1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/>
    <xf numFmtId="0" fontId="0" fillId="2" borderId="1" xfId="0" applyFill="1" applyBorder="1"/>
    <xf numFmtId="0" fontId="0" fillId="2" borderId="8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9" xfId="0" applyFill="1" applyBorder="1"/>
    <xf numFmtId="0" fontId="0" fillId="2" borderId="4" xfId="0" applyFill="1" applyBorder="1"/>
    <xf numFmtId="0" fontId="0" fillId="0" borderId="23" xfId="0" applyBorder="1" applyAlignment="1">
      <alignment horizontal="left"/>
    </xf>
    <xf numFmtId="14" fontId="2" fillId="0" borderId="1" xfId="0" applyNumberFormat="1" applyFont="1" applyBorder="1" applyAlignment="1">
      <alignment horizontal="right" vertical="center"/>
    </xf>
    <xf numFmtId="0" fontId="0" fillId="0" borderId="14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0" xfId="0" applyProtection="1">
      <protection locked="0"/>
    </xf>
    <xf numFmtId="9" fontId="7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right"/>
      <protection locked="0"/>
    </xf>
    <xf numFmtId="0" fontId="1" fillId="0" borderId="7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2" fontId="0" fillId="0" borderId="9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7" fillId="0" borderId="3" xfId="0" applyFont="1" applyBorder="1" applyAlignment="1" applyProtection="1">
      <alignment horizontal="right"/>
      <protection locked="0"/>
    </xf>
    <xf numFmtId="0" fontId="7" fillId="0" borderId="4" xfId="0" applyFont="1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textRotation="180"/>
    </xf>
    <xf numFmtId="0" fontId="1" fillId="0" borderId="11" xfId="0" applyFont="1" applyBorder="1" applyAlignment="1">
      <alignment horizontal="center" vertical="center" textRotation="180"/>
    </xf>
    <xf numFmtId="0" fontId="1" fillId="0" borderId="10" xfId="0" applyFont="1" applyBorder="1" applyAlignment="1">
      <alignment horizontal="center" vertical="center" textRotation="180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2" borderId="3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10" fillId="0" borderId="1" xfId="0" applyFont="1" applyBorder="1" applyAlignment="1">
      <alignment horizontal="right" vertical="center"/>
    </xf>
    <xf numFmtId="0" fontId="0" fillId="2" borderId="29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37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left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167" fontId="0" fillId="0" borderId="14" xfId="0" applyNumberFormat="1" applyFont="1" applyBorder="1" applyAlignment="1" applyProtection="1">
      <alignment horizontal="center"/>
      <protection locked="0"/>
    </xf>
    <xf numFmtId="167" fontId="0" fillId="0" borderId="1" xfId="0" applyNumberFormat="1" applyFont="1" applyBorder="1" applyAlignment="1" applyProtection="1">
      <alignment horizontal="center"/>
      <protection locked="0"/>
    </xf>
    <xf numFmtId="167" fontId="0" fillId="0" borderId="20" xfId="0" applyNumberFormat="1" applyFont="1" applyBorder="1" applyAlignment="1" applyProtection="1">
      <alignment horizontal="center"/>
      <protection locked="0"/>
    </xf>
    <xf numFmtId="167" fontId="0" fillId="0" borderId="24" xfId="0" applyNumberFormat="1" applyFont="1" applyBorder="1" applyAlignment="1" applyProtection="1">
      <alignment horizontal="center"/>
      <protection locked="0"/>
    </xf>
    <xf numFmtId="167" fontId="0" fillId="0" borderId="9" xfId="0" applyNumberFormat="1" applyFont="1" applyBorder="1" applyAlignment="1" applyProtection="1">
      <alignment horizontal="center"/>
      <protection locked="0"/>
    </xf>
    <xf numFmtId="167" fontId="0" fillId="0" borderId="0" xfId="0" applyNumberFormat="1" applyFont="1" applyBorder="1" applyAlignment="1" applyProtection="1">
      <alignment horizontal="center"/>
      <protection locked="0"/>
    </xf>
    <xf numFmtId="167" fontId="0" fillId="0" borderId="35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0" xfId="0" applyFill="1" applyBorder="1"/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167" fontId="0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44" xfId="0" applyBorder="1" applyProtection="1">
      <protection locked="0"/>
    </xf>
    <xf numFmtId="0" fontId="7" fillId="0" borderId="45" xfId="0" applyFont="1" applyBorder="1" applyAlignment="1" applyProtection="1">
      <alignment horizontal="right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6" fillId="3" borderId="1" xfId="0" applyFont="1" applyFill="1" applyBorder="1" applyAlignment="1" applyProtection="1">
      <alignment horizontal="right"/>
      <protection locked="0"/>
    </xf>
    <xf numFmtId="164" fontId="9" fillId="3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  <color rgb="FFFBC1F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workbookViewId="0">
      <selection activeCell="M52" sqref="M52"/>
    </sheetView>
  </sheetViews>
  <sheetFormatPr baseColWidth="10" defaultRowHeight="15"/>
  <cols>
    <col min="1" max="1" width="28.5703125" customWidth="1"/>
    <col min="2" max="2" width="12.7109375" customWidth="1"/>
    <col min="3" max="8" width="8" customWidth="1"/>
    <col min="9" max="9" width="10.85546875" customWidth="1"/>
  </cols>
  <sheetData>
    <row r="1" spans="1:11" ht="18.75">
      <c r="A1" s="68" t="s">
        <v>59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2" customFormat="1" ht="15" customHeight="1">
      <c r="A3" s="36" t="s">
        <v>42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s="2" customFormat="1" ht="15" customHeight="1">
      <c r="A4" s="3" t="s">
        <v>33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1" s="2" customFormat="1" ht="15" customHeight="1">
      <c r="A5" s="3" t="s">
        <v>31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11" s="2" customFormat="1" ht="15" customHeight="1">
      <c r="A6" s="3" t="s">
        <v>32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</row>
    <row r="7" spans="1:11" s="2" customFormat="1" ht="15" customHeight="1">
      <c r="A7" s="95" t="s">
        <v>30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</row>
    <row r="8" spans="1:11" s="2" customFormat="1" ht="15" customHeight="1">
      <c r="A8" s="95"/>
      <c r="B8" s="107"/>
      <c r="C8" s="107"/>
      <c r="D8" s="107"/>
      <c r="E8" s="107"/>
      <c r="F8" s="107"/>
      <c r="G8" s="107"/>
      <c r="H8" s="107"/>
      <c r="I8" s="107"/>
      <c r="J8" s="107"/>
      <c r="K8" s="107"/>
    </row>
    <row r="9" spans="1:11" ht="15" customHeight="1" thickBot="1">
      <c r="A9" s="6"/>
      <c r="B9" s="5"/>
      <c r="C9" s="11"/>
      <c r="D9" s="11"/>
      <c r="E9" s="11"/>
      <c r="F9" s="11"/>
      <c r="G9" s="11"/>
      <c r="H9" s="11"/>
      <c r="I9" s="11"/>
    </row>
    <row r="10" spans="1:11" ht="25.5" customHeight="1">
      <c r="A10" s="72" t="s">
        <v>48</v>
      </c>
      <c r="B10" s="74" t="s">
        <v>2</v>
      </c>
      <c r="C10" s="76" t="s">
        <v>1</v>
      </c>
      <c r="D10" s="76"/>
      <c r="E10" s="76"/>
      <c r="F10" s="76"/>
      <c r="G10" s="76"/>
      <c r="H10" s="76"/>
      <c r="I10" s="108" t="s">
        <v>4</v>
      </c>
      <c r="J10" s="110" t="s">
        <v>3</v>
      </c>
      <c r="K10" s="112" t="s">
        <v>5</v>
      </c>
    </row>
    <row r="11" spans="1:11" ht="21.75" thickBot="1">
      <c r="A11" s="73"/>
      <c r="B11" s="75"/>
      <c r="C11" s="23" t="s">
        <v>8</v>
      </c>
      <c r="D11" s="23" t="s">
        <v>9</v>
      </c>
      <c r="E11" s="23" t="s">
        <v>10</v>
      </c>
      <c r="F11" s="23" t="s">
        <v>11</v>
      </c>
      <c r="G11" s="23" t="s">
        <v>12</v>
      </c>
      <c r="H11" s="23" t="s">
        <v>13</v>
      </c>
      <c r="I11" s="109"/>
      <c r="J11" s="111"/>
      <c r="K11" s="113"/>
    </row>
    <row r="12" spans="1:11">
      <c r="A12" s="77" t="s">
        <v>49</v>
      </c>
      <c r="B12" s="13" t="s">
        <v>17</v>
      </c>
      <c r="C12" s="25"/>
      <c r="D12" s="26"/>
      <c r="E12" s="26"/>
      <c r="F12" s="26"/>
      <c r="G12" s="25"/>
      <c r="H12" s="25"/>
      <c r="I12" s="114">
        <v>35</v>
      </c>
      <c r="J12" s="37">
        <f>SUM(C12:H12)</f>
        <v>0</v>
      </c>
      <c r="K12" s="38">
        <f>I12*J12</f>
        <v>0</v>
      </c>
    </row>
    <row r="13" spans="1:11">
      <c r="A13" s="78"/>
      <c r="B13" s="4" t="s">
        <v>18</v>
      </c>
      <c r="C13" s="27"/>
      <c r="D13" s="28"/>
      <c r="E13" s="28"/>
      <c r="F13" s="28"/>
      <c r="G13" s="27"/>
      <c r="H13" s="27"/>
      <c r="I13" s="115">
        <v>35</v>
      </c>
      <c r="J13" s="39">
        <f>SUM(C13:H13)</f>
        <v>0</v>
      </c>
      <c r="K13" s="40">
        <f t="shared" ref="K13:K25" si="0">I13*J13</f>
        <v>0</v>
      </c>
    </row>
    <row r="14" spans="1:11">
      <c r="A14" s="78"/>
      <c r="B14" s="4" t="s">
        <v>20</v>
      </c>
      <c r="C14" s="27"/>
      <c r="D14" s="28"/>
      <c r="E14" s="28"/>
      <c r="F14" s="28"/>
      <c r="G14" s="27"/>
      <c r="H14" s="27"/>
      <c r="I14" s="115">
        <v>35</v>
      </c>
      <c r="J14" s="39">
        <f t="shared" ref="J14:J22" si="1">SUM(C14:H14)</f>
        <v>0</v>
      </c>
      <c r="K14" s="40">
        <f t="shared" si="0"/>
        <v>0</v>
      </c>
    </row>
    <row r="15" spans="1:11">
      <c r="A15" s="78"/>
      <c r="B15" s="4" t="s">
        <v>19</v>
      </c>
      <c r="C15" s="27"/>
      <c r="D15" s="28"/>
      <c r="E15" s="28"/>
      <c r="F15" s="28"/>
      <c r="G15" s="27"/>
      <c r="H15" s="27"/>
      <c r="I15" s="115">
        <v>35</v>
      </c>
      <c r="J15" s="39">
        <f t="shared" si="1"/>
        <v>0</v>
      </c>
      <c r="K15" s="40">
        <f t="shared" si="0"/>
        <v>0</v>
      </c>
    </row>
    <row r="16" spans="1:11">
      <c r="A16" s="78"/>
      <c r="B16" s="4" t="s">
        <v>21</v>
      </c>
      <c r="C16" s="27"/>
      <c r="D16" s="28"/>
      <c r="E16" s="28"/>
      <c r="F16" s="28"/>
      <c r="G16" s="27"/>
      <c r="H16" s="27"/>
      <c r="I16" s="115">
        <v>35</v>
      </c>
      <c r="J16" s="39">
        <f t="shared" si="1"/>
        <v>0</v>
      </c>
      <c r="K16" s="40">
        <f t="shared" si="0"/>
        <v>0</v>
      </c>
    </row>
    <row r="17" spans="1:11">
      <c r="A17" s="78"/>
      <c r="B17" s="4" t="s">
        <v>22</v>
      </c>
      <c r="C17" s="27"/>
      <c r="D17" s="28"/>
      <c r="E17" s="28"/>
      <c r="F17" s="28"/>
      <c r="G17" s="27"/>
      <c r="H17" s="27"/>
      <c r="I17" s="115">
        <v>35</v>
      </c>
      <c r="J17" s="39">
        <f t="shared" si="1"/>
        <v>0</v>
      </c>
      <c r="K17" s="40">
        <f t="shared" si="0"/>
        <v>0</v>
      </c>
    </row>
    <row r="18" spans="1:11">
      <c r="A18" s="78"/>
      <c r="B18" s="4" t="s">
        <v>23</v>
      </c>
      <c r="C18" s="27"/>
      <c r="D18" s="28"/>
      <c r="E18" s="28"/>
      <c r="F18" s="28"/>
      <c r="G18" s="27"/>
      <c r="H18" s="27"/>
      <c r="I18" s="115">
        <v>35</v>
      </c>
      <c r="J18" s="39">
        <f t="shared" si="1"/>
        <v>0</v>
      </c>
      <c r="K18" s="40">
        <f t="shared" si="0"/>
        <v>0</v>
      </c>
    </row>
    <row r="19" spans="1:11">
      <c r="A19" s="78"/>
      <c r="B19" s="4" t="s">
        <v>24</v>
      </c>
      <c r="C19" s="27"/>
      <c r="D19" s="28"/>
      <c r="E19" s="28"/>
      <c r="F19" s="28"/>
      <c r="G19" s="27"/>
      <c r="H19" s="27"/>
      <c r="I19" s="115">
        <v>35</v>
      </c>
      <c r="J19" s="39">
        <f t="shared" si="1"/>
        <v>0</v>
      </c>
      <c r="K19" s="40">
        <f t="shared" si="0"/>
        <v>0</v>
      </c>
    </row>
    <row r="20" spans="1:11">
      <c r="A20" s="78"/>
      <c r="B20" s="4" t="s">
        <v>25</v>
      </c>
      <c r="C20" s="27"/>
      <c r="D20" s="28"/>
      <c r="E20" s="28"/>
      <c r="F20" s="28"/>
      <c r="G20" s="27"/>
      <c r="H20" s="27"/>
      <c r="I20" s="115">
        <v>35</v>
      </c>
      <c r="J20" s="39">
        <f t="shared" si="1"/>
        <v>0</v>
      </c>
      <c r="K20" s="40">
        <f t="shared" si="0"/>
        <v>0</v>
      </c>
    </row>
    <row r="21" spans="1:11">
      <c r="A21" s="78"/>
      <c r="B21" s="4" t="s">
        <v>26</v>
      </c>
      <c r="C21" s="27"/>
      <c r="D21" s="28"/>
      <c r="E21" s="28"/>
      <c r="F21" s="28"/>
      <c r="G21" s="27"/>
      <c r="H21" s="27"/>
      <c r="I21" s="115">
        <v>35</v>
      </c>
      <c r="J21" s="39">
        <f t="shared" si="1"/>
        <v>0</v>
      </c>
      <c r="K21" s="40">
        <f t="shared" si="0"/>
        <v>0</v>
      </c>
    </row>
    <row r="22" spans="1:11" ht="15.75" thickBot="1">
      <c r="A22" s="79"/>
      <c r="B22" s="14" t="s">
        <v>27</v>
      </c>
      <c r="C22" s="29"/>
      <c r="D22" s="30"/>
      <c r="E22" s="30"/>
      <c r="F22" s="30"/>
      <c r="G22" s="29"/>
      <c r="H22" s="29"/>
      <c r="I22" s="116">
        <v>35</v>
      </c>
      <c r="J22" s="39">
        <f t="shared" si="1"/>
        <v>0</v>
      </c>
      <c r="K22" s="41">
        <f t="shared" si="0"/>
        <v>0</v>
      </c>
    </row>
    <row r="23" spans="1:11">
      <c r="A23" s="80" t="s">
        <v>50</v>
      </c>
      <c r="B23" s="15" t="s">
        <v>17</v>
      </c>
      <c r="C23" s="25"/>
      <c r="D23" s="26"/>
      <c r="E23" s="26"/>
      <c r="F23" s="26"/>
      <c r="G23" s="25"/>
      <c r="H23" s="25"/>
      <c r="I23" s="114">
        <v>39</v>
      </c>
      <c r="J23" s="37">
        <f t="shared" ref="J23:J34" si="2">SUM(C23:H23)</f>
        <v>0</v>
      </c>
      <c r="K23" s="38">
        <f t="shared" si="0"/>
        <v>0</v>
      </c>
    </row>
    <row r="24" spans="1:11">
      <c r="A24" s="81"/>
      <c r="B24" s="12" t="s">
        <v>18</v>
      </c>
      <c r="C24" s="27"/>
      <c r="D24" s="28"/>
      <c r="E24" s="28"/>
      <c r="F24" s="28"/>
      <c r="G24" s="27"/>
      <c r="H24" s="27"/>
      <c r="I24" s="115">
        <v>39</v>
      </c>
      <c r="J24" s="39">
        <f t="shared" si="2"/>
        <v>0</v>
      </c>
      <c r="K24" s="40">
        <f t="shared" si="0"/>
        <v>0</v>
      </c>
    </row>
    <row r="25" spans="1:11" ht="15.75" thickBot="1">
      <c r="A25" s="82"/>
      <c r="B25" s="16" t="s">
        <v>20</v>
      </c>
      <c r="C25" s="29"/>
      <c r="D25" s="30"/>
      <c r="E25" s="30"/>
      <c r="F25" s="30"/>
      <c r="G25" s="29"/>
      <c r="H25" s="29"/>
      <c r="I25" s="116">
        <v>39</v>
      </c>
      <c r="J25" s="39">
        <f t="shared" si="2"/>
        <v>0</v>
      </c>
      <c r="K25" s="41">
        <f t="shared" si="0"/>
        <v>0</v>
      </c>
    </row>
    <row r="26" spans="1:11" ht="15.75" thickBot="1">
      <c r="A26" s="35" t="s">
        <v>51</v>
      </c>
      <c r="B26" s="18" t="s">
        <v>17</v>
      </c>
      <c r="C26" s="31"/>
      <c r="D26" s="32"/>
      <c r="E26" s="32"/>
      <c r="F26" s="32"/>
      <c r="G26" s="31"/>
      <c r="H26" s="31"/>
      <c r="I26" s="117">
        <v>39</v>
      </c>
      <c r="J26" s="42">
        <f t="shared" si="2"/>
        <v>0</v>
      </c>
      <c r="K26" s="43">
        <f t="shared" ref="K26:K43" si="3">I26*J26</f>
        <v>0</v>
      </c>
    </row>
    <row r="27" spans="1:11">
      <c r="A27" s="80" t="s">
        <v>52</v>
      </c>
      <c r="B27" s="19" t="s">
        <v>17</v>
      </c>
      <c r="C27" s="25"/>
      <c r="D27" s="26"/>
      <c r="E27" s="26"/>
      <c r="F27" s="26"/>
      <c r="G27" s="25"/>
      <c r="H27" s="25"/>
      <c r="I27" s="114">
        <v>32</v>
      </c>
      <c r="J27" s="37">
        <f t="shared" si="2"/>
        <v>0</v>
      </c>
      <c r="K27" s="38">
        <f>I27*J27</f>
        <v>0</v>
      </c>
    </row>
    <row r="28" spans="1:11" ht="15.75" thickBot="1">
      <c r="A28" s="81"/>
      <c r="B28" s="20" t="s">
        <v>23</v>
      </c>
      <c r="C28" s="33"/>
      <c r="D28" s="34"/>
      <c r="E28" s="34"/>
      <c r="F28" s="34"/>
      <c r="G28" s="33"/>
      <c r="H28" s="33"/>
      <c r="I28" s="118">
        <v>32</v>
      </c>
      <c r="J28" s="44">
        <f t="shared" si="2"/>
        <v>0</v>
      </c>
      <c r="K28" s="45">
        <f>I28*J28</f>
        <v>0</v>
      </c>
    </row>
    <row r="29" spans="1:11">
      <c r="A29" s="83" t="s">
        <v>53</v>
      </c>
      <c r="B29" s="19" t="s">
        <v>17</v>
      </c>
      <c r="C29" s="25"/>
      <c r="D29" s="26"/>
      <c r="E29" s="26"/>
      <c r="F29" s="26"/>
      <c r="G29" s="25"/>
      <c r="H29" s="25"/>
      <c r="I29" s="114">
        <v>35</v>
      </c>
      <c r="J29" s="37">
        <f t="shared" si="2"/>
        <v>0</v>
      </c>
      <c r="K29" s="38">
        <f t="shared" si="3"/>
        <v>0</v>
      </c>
    </row>
    <row r="30" spans="1:11">
      <c r="A30" s="84"/>
      <c r="B30" s="12" t="s">
        <v>22</v>
      </c>
      <c r="C30" s="27"/>
      <c r="D30" s="28"/>
      <c r="E30" s="28"/>
      <c r="F30" s="28"/>
      <c r="G30" s="27"/>
      <c r="H30" s="27"/>
      <c r="I30" s="115">
        <v>35</v>
      </c>
      <c r="J30" s="39">
        <f t="shared" si="2"/>
        <v>0</v>
      </c>
      <c r="K30" s="40">
        <f t="shared" si="3"/>
        <v>0</v>
      </c>
    </row>
    <row r="31" spans="1:11" ht="15.75" thickBot="1">
      <c r="A31" s="84"/>
      <c r="B31" s="10" t="s">
        <v>27</v>
      </c>
      <c r="C31" s="33"/>
      <c r="D31" s="34"/>
      <c r="E31" s="34"/>
      <c r="F31" s="34"/>
      <c r="G31" s="33"/>
      <c r="H31" s="33"/>
      <c r="I31" s="118">
        <v>35</v>
      </c>
      <c r="J31" s="39">
        <f t="shared" si="2"/>
        <v>0</v>
      </c>
      <c r="K31" s="45">
        <f t="shared" si="3"/>
        <v>0</v>
      </c>
    </row>
    <row r="32" spans="1:11">
      <c r="A32" s="80" t="s">
        <v>57</v>
      </c>
      <c r="B32" s="15" t="s">
        <v>17</v>
      </c>
      <c r="C32" s="25"/>
      <c r="D32" s="25"/>
      <c r="E32" s="25"/>
      <c r="F32" s="25"/>
      <c r="G32" s="25"/>
      <c r="H32" s="25"/>
      <c r="I32" s="114">
        <v>39</v>
      </c>
      <c r="J32" s="37">
        <f t="shared" si="2"/>
        <v>0</v>
      </c>
      <c r="K32" s="38">
        <f t="shared" si="3"/>
        <v>0</v>
      </c>
    </row>
    <row r="33" spans="1:13">
      <c r="A33" s="81"/>
      <c r="B33" s="12" t="s">
        <v>18</v>
      </c>
      <c r="C33" s="27"/>
      <c r="D33" s="27"/>
      <c r="E33" s="27"/>
      <c r="F33" s="27"/>
      <c r="G33" s="27"/>
      <c r="H33" s="27"/>
      <c r="I33" s="115">
        <v>39</v>
      </c>
      <c r="J33" s="39">
        <f t="shared" si="2"/>
        <v>0</v>
      </c>
      <c r="K33" s="40">
        <f t="shared" si="3"/>
        <v>0</v>
      </c>
    </row>
    <row r="34" spans="1:13" s="5" customFormat="1" ht="15.75" thickBot="1">
      <c r="A34" s="82"/>
      <c r="B34" s="16" t="s">
        <v>20</v>
      </c>
      <c r="C34" s="29"/>
      <c r="D34" s="29"/>
      <c r="E34" s="29"/>
      <c r="F34" s="29"/>
      <c r="G34" s="29"/>
      <c r="H34" s="29"/>
      <c r="I34" s="116">
        <v>39</v>
      </c>
      <c r="J34" s="46">
        <f t="shared" si="2"/>
        <v>0</v>
      </c>
      <c r="K34" s="41">
        <f t="shared" si="3"/>
        <v>0</v>
      </c>
    </row>
    <row r="35" spans="1:13" s="5" customFormat="1" ht="15.75" thickBot="1">
      <c r="A35" s="21"/>
      <c r="B35" s="22"/>
      <c r="I35" s="119"/>
      <c r="J35" s="47"/>
      <c r="K35" s="47"/>
    </row>
    <row r="36" spans="1:13" s="5" customFormat="1" ht="15.75" thickBot="1">
      <c r="A36" s="83" t="s">
        <v>58</v>
      </c>
      <c r="B36" s="88"/>
      <c r="C36" s="85" t="s">
        <v>14</v>
      </c>
      <c r="D36" s="86"/>
      <c r="E36" s="98" t="s">
        <v>15</v>
      </c>
      <c r="F36" s="86"/>
      <c r="G36" s="98" t="s">
        <v>16</v>
      </c>
      <c r="H36" s="86"/>
      <c r="I36" s="120"/>
      <c r="J36" s="48"/>
      <c r="K36" s="49"/>
    </row>
    <row r="37" spans="1:13">
      <c r="A37" s="83" t="s">
        <v>54</v>
      </c>
      <c r="B37" s="15" t="s">
        <v>17</v>
      </c>
      <c r="C37" s="96"/>
      <c r="D37" s="97"/>
      <c r="E37" s="89"/>
      <c r="F37" s="90"/>
      <c r="G37" s="89"/>
      <c r="H37" s="90"/>
      <c r="I37" s="114">
        <v>29</v>
      </c>
      <c r="J37" s="37">
        <f t="shared" ref="J37:J43" si="4">SUM(C37:H37)</f>
        <v>0</v>
      </c>
      <c r="K37" s="38">
        <f t="shared" si="3"/>
        <v>0</v>
      </c>
    </row>
    <row r="38" spans="1:13">
      <c r="A38" s="84"/>
      <c r="B38" s="12" t="s">
        <v>28</v>
      </c>
      <c r="C38" s="91"/>
      <c r="D38" s="92"/>
      <c r="E38" s="91"/>
      <c r="F38" s="92"/>
      <c r="G38" s="91"/>
      <c r="H38" s="92"/>
      <c r="I38" s="115">
        <v>29</v>
      </c>
      <c r="J38" s="39">
        <f t="shared" si="4"/>
        <v>0</v>
      </c>
      <c r="K38" s="40">
        <f t="shared" si="3"/>
        <v>0</v>
      </c>
    </row>
    <row r="39" spans="1:13" ht="15.75" thickBot="1">
      <c r="A39" s="84"/>
      <c r="B39" s="20" t="s">
        <v>29</v>
      </c>
      <c r="C39" s="121"/>
      <c r="D39" s="122"/>
      <c r="E39" s="121"/>
      <c r="F39" s="122"/>
      <c r="G39" s="121"/>
      <c r="H39" s="122"/>
      <c r="I39" s="118">
        <v>29</v>
      </c>
      <c r="J39" s="44">
        <f t="shared" si="4"/>
        <v>0</v>
      </c>
      <c r="K39" s="45">
        <f>I39*J39</f>
        <v>0</v>
      </c>
    </row>
    <row r="40" spans="1:13" ht="15.75" thickBot="1">
      <c r="A40" s="17" t="s">
        <v>55</v>
      </c>
      <c r="B40" s="18" t="s">
        <v>17</v>
      </c>
      <c r="C40" s="101"/>
      <c r="D40" s="102"/>
      <c r="E40" s="101"/>
      <c r="F40" s="102"/>
      <c r="G40" s="101"/>
      <c r="H40" s="102"/>
      <c r="I40" s="117">
        <v>32</v>
      </c>
      <c r="J40" s="42">
        <f t="shared" si="4"/>
        <v>0</v>
      </c>
      <c r="K40" s="43">
        <f t="shared" si="3"/>
        <v>0</v>
      </c>
    </row>
    <row r="41" spans="1:13">
      <c r="A41" s="84" t="s">
        <v>56</v>
      </c>
      <c r="B41" s="123" t="s">
        <v>17</v>
      </c>
      <c r="C41" s="124"/>
      <c r="D41" s="125"/>
      <c r="E41" s="124"/>
      <c r="F41" s="125"/>
      <c r="G41" s="124"/>
      <c r="H41" s="125"/>
      <c r="I41" s="126">
        <v>29</v>
      </c>
      <c r="J41" s="127">
        <f t="shared" si="4"/>
        <v>0</v>
      </c>
      <c r="K41" s="128">
        <f t="shared" si="3"/>
        <v>0</v>
      </c>
    </row>
    <row r="42" spans="1:13">
      <c r="A42" s="84"/>
      <c r="B42" s="12" t="s">
        <v>28</v>
      </c>
      <c r="C42" s="91"/>
      <c r="D42" s="92"/>
      <c r="E42" s="91"/>
      <c r="F42" s="92"/>
      <c r="G42" s="91"/>
      <c r="H42" s="92"/>
      <c r="I42" s="115">
        <v>29</v>
      </c>
      <c r="J42" s="39">
        <f t="shared" si="4"/>
        <v>0</v>
      </c>
      <c r="K42" s="40">
        <f t="shared" si="3"/>
        <v>0</v>
      </c>
    </row>
    <row r="43" spans="1:13" ht="15.75" thickBot="1">
      <c r="A43" s="87"/>
      <c r="B43" s="16" t="s">
        <v>29</v>
      </c>
      <c r="C43" s="93"/>
      <c r="D43" s="94"/>
      <c r="E43" s="93"/>
      <c r="F43" s="94"/>
      <c r="G43" s="93"/>
      <c r="H43" s="94"/>
      <c r="I43" s="118">
        <v>29</v>
      </c>
      <c r="J43" s="44">
        <f t="shared" si="4"/>
        <v>0</v>
      </c>
      <c r="K43" s="45">
        <f t="shared" si="3"/>
        <v>0</v>
      </c>
    </row>
    <row r="44" spans="1:13" ht="15.75" thickBot="1">
      <c r="I44" s="129" t="s">
        <v>34</v>
      </c>
      <c r="J44" s="130">
        <f>SUM(J12:J43)</f>
        <v>0</v>
      </c>
      <c r="K44" s="131">
        <f>SUM(K12:K43)</f>
        <v>0</v>
      </c>
    </row>
    <row r="45" spans="1:13">
      <c r="I45" s="7"/>
      <c r="J45" s="5"/>
      <c r="K45" s="5"/>
    </row>
    <row r="46" spans="1:13" ht="20.100000000000001" customHeight="1">
      <c r="F46" s="69" t="s">
        <v>44</v>
      </c>
      <c r="G46" s="104" t="s">
        <v>45</v>
      </c>
      <c r="H46" s="105"/>
      <c r="I46" s="106"/>
      <c r="J46" s="51">
        <v>0.1</v>
      </c>
      <c r="K46" s="52">
        <f>IF(J44=3,K44*J46,IF(J44=4,K44*J46,0))</f>
        <v>0</v>
      </c>
      <c r="L46" s="24"/>
      <c r="M46" s="9"/>
    </row>
    <row r="47" spans="1:13" ht="20.100000000000001" customHeight="1">
      <c r="F47" s="70"/>
      <c r="G47" s="104" t="s">
        <v>46</v>
      </c>
      <c r="H47" s="105"/>
      <c r="I47" s="106"/>
      <c r="J47" s="51">
        <v>0.15</v>
      </c>
      <c r="K47" s="52">
        <f>IF(J44=5,K44*J47,IF(J44=6,K44*J47,0))</f>
        <v>0</v>
      </c>
      <c r="L47" s="24"/>
      <c r="M47" s="9"/>
    </row>
    <row r="48" spans="1:13" ht="20.100000000000001" customHeight="1">
      <c r="F48" s="71"/>
      <c r="G48" s="104" t="s">
        <v>47</v>
      </c>
      <c r="H48" s="105"/>
      <c r="I48" s="106"/>
      <c r="J48" s="51">
        <v>0.2</v>
      </c>
      <c r="K48" s="53">
        <f>IF(J44&gt;6,K44*J48,0)</f>
        <v>0</v>
      </c>
      <c r="L48" s="8"/>
      <c r="M48" s="9"/>
    </row>
    <row r="49" spans="1:13" ht="16.5">
      <c r="G49" s="54"/>
      <c r="H49" s="54"/>
      <c r="I49" s="54"/>
      <c r="J49" s="54"/>
      <c r="K49" s="50"/>
      <c r="L49" s="24"/>
      <c r="M49" s="9"/>
    </row>
    <row r="50" spans="1:13">
      <c r="A50" s="4" t="s">
        <v>37</v>
      </c>
      <c r="B50" s="99" t="s">
        <v>38</v>
      </c>
      <c r="C50" s="100"/>
      <c r="D50" s="100"/>
      <c r="E50" s="100"/>
      <c r="F50" s="100"/>
      <c r="G50" s="55"/>
      <c r="H50" s="55"/>
      <c r="I50" s="56"/>
      <c r="J50" s="57" t="s">
        <v>43</v>
      </c>
      <c r="K50" s="39">
        <f>IF(B50="livraison par transporteur",6,0)</f>
        <v>0</v>
      </c>
    </row>
    <row r="51" spans="1:13">
      <c r="G51" s="50"/>
      <c r="H51" s="50"/>
      <c r="I51" s="58"/>
      <c r="J51" s="59"/>
      <c r="K51" s="50"/>
    </row>
    <row r="52" spans="1:13">
      <c r="G52" s="62" t="s">
        <v>5</v>
      </c>
      <c r="H52" s="63"/>
      <c r="I52" s="63"/>
      <c r="J52" s="64"/>
      <c r="K52" s="60">
        <f>(K44-K48-K46-K47)+K50</f>
        <v>0</v>
      </c>
    </row>
    <row r="53" spans="1:13">
      <c r="G53" s="65" t="s">
        <v>41</v>
      </c>
      <c r="H53" s="66"/>
      <c r="I53" s="66"/>
      <c r="J53" s="67"/>
      <c r="K53" s="61">
        <f>(K52/105.5)*5.5</f>
        <v>0</v>
      </c>
    </row>
    <row r="54" spans="1:13">
      <c r="G54" s="50"/>
      <c r="H54" s="50"/>
      <c r="I54" s="58"/>
      <c r="J54" s="58"/>
      <c r="K54" s="50"/>
      <c r="M54" s="50"/>
    </row>
    <row r="55" spans="1:13" ht="20.100000000000001" customHeight="1">
      <c r="G55" s="50"/>
      <c r="H55" s="50"/>
      <c r="I55" s="132"/>
      <c r="J55" s="133" t="s">
        <v>36</v>
      </c>
      <c r="K55" s="134">
        <f>K52</f>
        <v>0</v>
      </c>
    </row>
    <row r="57" spans="1:13">
      <c r="A57" t="s">
        <v>60</v>
      </c>
    </row>
    <row r="58" spans="1:13">
      <c r="A58" t="s">
        <v>61</v>
      </c>
    </row>
    <row r="59" spans="1:13">
      <c r="A59" t="s">
        <v>62</v>
      </c>
    </row>
    <row r="60" spans="1:13">
      <c r="A60" t="s">
        <v>64</v>
      </c>
    </row>
    <row r="61" spans="1:13">
      <c r="A61" t="s">
        <v>63</v>
      </c>
    </row>
  </sheetData>
  <mergeCells count="52">
    <mergeCell ref="B3:K3"/>
    <mergeCell ref="G46:I46"/>
    <mergeCell ref="G47:I47"/>
    <mergeCell ref="G48:I48"/>
    <mergeCell ref="B4:K4"/>
    <mergeCell ref="B5:K5"/>
    <mergeCell ref="B6:K6"/>
    <mergeCell ref="B7:K8"/>
    <mergeCell ref="G42:H42"/>
    <mergeCell ref="G43:H43"/>
    <mergeCell ref="G40:H40"/>
    <mergeCell ref="G41:H41"/>
    <mergeCell ref="I10:I11"/>
    <mergeCell ref="J10:J11"/>
    <mergeCell ref="K10:K11"/>
    <mergeCell ref="G36:H36"/>
    <mergeCell ref="B50:F50"/>
    <mergeCell ref="C43:D43"/>
    <mergeCell ref="E42:F42"/>
    <mergeCell ref="E43:F43"/>
    <mergeCell ref="C39:D39"/>
    <mergeCell ref="C40:D40"/>
    <mergeCell ref="E40:F40"/>
    <mergeCell ref="E41:F41"/>
    <mergeCell ref="C42:D42"/>
    <mergeCell ref="E39:F39"/>
    <mergeCell ref="G37:H37"/>
    <mergeCell ref="G38:H38"/>
    <mergeCell ref="G39:H39"/>
    <mergeCell ref="C41:D41"/>
    <mergeCell ref="A7:A8"/>
    <mergeCell ref="C37:D37"/>
    <mergeCell ref="C38:D38"/>
    <mergeCell ref="E37:F37"/>
    <mergeCell ref="E38:F38"/>
    <mergeCell ref="E36:F36"/>
    <mergeCell ref="G52:J52"/>
    <mergeCell ref="G53:J53"/>
    <mergeCell ref="A1:K1"/>
    <mergeCell ref="F46:F48"/>
    <mergeCell ref="A10:A11"/>
    <mergeCell ref="B10:B11"/>
    <mergeCell ref="C10:H10"/>
    <mergeCell ref="A12:A22"/>
    <mergeCell ref="A23:A25"/>
    <mergeCell ref="A27:A28"/>
    <mergeCell ref="A29:A31"/>
    <mergeCell ref="C36:D36"/>
    <mergeCell ref="A32:A34"/>
    <mergeCell ref="A41:A43"/>
    <mergeCell ref="A37:A39"/>
    <mergeCell ref="A36:B36"/>
  </mergeCells>
  <pageMargins left="0.7" right="0.7" top="0.75" bottom="0.75" header="0.3" footer="0.3"/>
  <pageSetup paperSize="9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Feuil2!$E$2:$E$4</xm:f>
          </x14:formula1>
          <xm:sqref>B50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20" sqref="A20"/>
    </sheetView>
  </sheetViews>
  <sheetFormatPr baseColWidth="10" defaultRowHeight="15"/>
  <cols>
    <col min="1" max="1" width="23.140625" customWidth="1"/>
    <col min="4" max="4" width="21.7109375" customWidth="1"/>
  </cols>
  <sheetData>
    <row r="1" spans="1:5">
      <c r="A1" t="s">
        <v>0</v>
      </c>
      <c r="B1" t="s">
        <v>1</v>
      </c>
      <c r="C1" t="s">
        <v>2</v>
      </c>
      <c r="D1" t="s">
        <v>2</v>
      </c>
      <c r="E1" t="s">
        <v>35</v>
      </c>
    </row>
    <row r="2" spans="1:5">
      <c r="A2" t="s">
        <v>6</v>
      </c>
      <c r="B2" t="s">
        <v>8</v>
      </c>
      <c r="C2" t="s">
        <v>17</v>
      </c>
      <c r="D2" t="s">
        <v>23</v>
      </c>
      <c r="E2" t="s">
        <v>38</v>
      </c>
    </row>
    <row r="3" spans="1:5">
      <c r="A3" t="s">
        <v>7</v>
      </c>
      <c r="B3" t="s">
        <v>9</v>
      </c>
      <c r="C3" t="s">
        <v>18</v>
      </c>
      <c r="D3" t="s">
        <v>17</v>
      </c>
      <c r="E3" t="s">
        <v>39</v>
      </c>
    </row>
    <row r="4" spans="1:5">
      <c r="B4" t="s">
        <v>10</v>
      </c>
      <c r="C4" t="s">
        <v>20</v>
      </c>
      <c r="D4" t="s">
        <v>22</v>
      </c>
      <c r="E4" t="s">
        <v>40</v>
      </c>
    </row>
    <row r="5" spans="1:5">
      <c r="B5" t="s">
        <v>11</v>
      </c>
      <c r="C5" t="s">
        <v>19</v>
      </c>
      <c r="D5" t="s">
        <v>27</v>
      </c>
    </row>
    <row r="6" spans="1:5">
      <c r="B6" t="s">
        <v>12</v>
      </c>
      <c r="C6" t="s">
        <v>21</v>
      </c>
    </row>
    <row r="7" spans="1:5">
      <c r="B7" t="s">
        <v>13</v>
      </c>
      <c r="C7" t="s">
        <v>22</v>
      </c>
    </row>
    <row r="8" spans="1:5">
      <c r="B8" t="s">
        <v>14</v>
      </c>
      <c r="C8" t="s">
        <v>23</v>
      </c>
    </row>
    <row r="9" spans="1:5">
      <c r="B9" t="s">
        <v>15</v>
      </c>
      <c r="C9" t="s">
        <v>24</v>
      </c>
    </row>
    <row r="10" spans="1:5">
      <c r="B10" t="s">
        <v>16</v>
      </c>
      <c r="C10" t="s">
        <v>25</v>
      </c>
    </row>
    <row r="11" spans="1:5">
      <c r="C11" t="s">
        <v>26</v>
      </c>
    </row>
    <row r="12" spans="1:5">
      <c r="C12" t="s">
        <v>27</v>
      </c>
    </row>
    <row r="13" spans="1:5">
      <c r="C13" t="s">
        <v>28</v>
      </c>
    </row>
    <row r="14" spans="1:5">
      <c r="C14" t="s">
        <v>29</v>
      </c>
    </row>
    <row r="15" spans="1:5">
      <c r="C15" t="s">
        <v>17</v>
      </c>
    </row>
    <row r="19" spans="1:2">
      <c r="A19" t="s">
        <v>66</v>
      </c>
      <c r="B19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 MALETER</dc:creator>
  <cp:lastModifiedBy>Manu MALETER</cp:lastModifiedBy>
  <cp:lastPrinted>2021-09-30T16:02:25Z</cp:lastPrinted>
  <dcterms:created xsi:type="dcterms:W3CDTF">2021-09-30T09:16:23Z</dcterms:created>
  <dcterms:modified xsi:type="dcterms:W3CDTF">2021-10-25T15:45:25Z</dcterms:modified>
</cp:coreProperties>
</file>